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8_{F17D9DD3-93D6-47C6-867F-F56512A2BA0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UMMARY LIST" sheetId="2" r:id="rId1"/>
  </sheets>
  <definedNames>
    <definedName name="_xlnm.Print_Area" localSheetId="0">'SUMMARY LIST'!$A$1:$G$18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D8" i="2" l="1"/>
  <c r="F8" i="2" s="1"/>
  <c r="D7" i="2"/>
  <c r="F7" i="2" l="1"/>
  <c r="D14" i="2"/>
  <c r="F14" i="2" s="1"/>
  <c r="F9" i="2" l="1"/>
  <c r="E17" i="2" l="1"/>
  <c r="F11" i="2" l="1"/>
  <c r="F10" i="2"/>
  <c r="F12" i="2" l="1"/>
  <c r="F13" i="2"/>
  <c r="G14" i="2"/>
</calcChain>
</file>

<file path=xl/sharedStrings.xml><?xml version="1.0" encoding="utf-8"?>
<sst xmlns="http://schemas.openxmlformats.org/spreadsheetml/2006/main" count="30" uniqueCount="30">
  <si>
    <t>Agency Reductions</t>
  </si>
  <si>
    <t>General Funds</t>
  </si>
  <si>
    <t>Working</t>
  </si>
  <si>
    <t>Reduction</t>
  </si>
  <si>
    <t>Agency</t>
  </si>
  <si>
    <t>Appropriation</t>
  </si>
  <si>
    <t>as a % of</t>
  </si>
  <si>
    <t>Code</t>
  </si>
  <si>
    <t xml:space="preserve">Agency </t>
  </si>
  <si>
    <t>(in Millions of $)</t>
  </si>
  <si>
    <t>Reductions ($)</t>
  </si>
  <si>
    <t>Working Approp.</t>
  </si>
  <si>
    <t>Positions</t>
  </si>
  <si>
    <t xml:space="preserve">Total - General Funds: </t>
  </si>
  <si>
    <t>For FY 2020 Legislative Appropriation</t>
  </si>
  <si>
    <t>Y01</t>
  </si>
  <si>
    <t>State Reserve Fund</t>
  </si>
  <si>
    <t>R00</t>
  </si>
  <si>
    <t>State Department of Education</t>
  </si>
  <si>
    <t>R62</t>
  </si>
  <si>
    <t>Maryland Higher Education Commission</t>
  </si>
  <si>
    <t>S00</t>
  </si>
  <si>
    <t>Department of Housing and Community Development</t>
  </si>
  <si>
    <t>U00</t>
  </si>
  <si>
    <t>Department of the Environment</t>
  </si>
  <si>
    <t>TOTAL GENERAL FUND REDUCTIONS</t>
  </si>
  <si>
    <t>E50</t>
  </si>
  <si>
    <t>State Department of Assessment and Taxation</t>
  </si>
  <si>
    <t>D40</t>
  </si>
  <si>
    <t>Department of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</si>
</sst>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0000000"/>
    <numFmt numFmtId="166" formatCode="_(* #,##0_);_(* \(#,##0\);_(* &quot;-&quot;??_);_(@_)"/>
  </numFmts>
  <fonts count="8" x14ac:knownFonts="1">
    <font>
      <sz val="10"/>
      <color rgb="FF00000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2" fillId="0" borderId="0" xfId="3" applyFont="1" applyFill="1"/>
    <xf numFmtId="0" fontId="2" fillId="0" borderId="0" xfId="3" applyFont="1" applyFill="1" applyAlignment="1">
      <alignment vertical="center"/>
    </xf>
    <xf numFmtId="0" fontId="2" fillId="0" borderId="0" xfId="3" applyFont="1" applyFill="1" applyBorder="1"/>
    <xf numFmtId="3" fontId="2" fillId="0" borderId="0" xfId="3" applyNumberFormat="1" applyFont="1" applyFill="1"/>
    <xf numFmtId="0" fontId="2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horizontal="right" vertical="top"/>
    </xf>
    <xf numFmtId="4" fontId="3" fillId="0" borderId="0" xfId="3" applyNumberFormat="1" applyFont="1" applyFill="1" applyBorder="1" applyAlignment="1">
      <alignment vertical="top" wrapText="1"/>
    </xf>
    <xf numFmtId="10" fontId="3" fillId="0" borderId="0" xfId="3" applyNumberFormat="1" applyFont="1" applyFill="1" applyBorder="1" applyAlignment="1">
      <alignment vertical="top" wrapText="1"/>
    </xf>
    <xf numFmtId="164" fontId="3" fillId="0" borderId="0" xfId="3" applyNumberFormat="1" applyFont="1" applyFill="1" applyBorder="1" applyAlignment="1">
      <alignment vertical="top" wrapText="1"/>
    </xf>
    <xf numFmtId="0" fontId="2" fillId="0" borderId="0" xfId="3" applyFont="1" applyFill="1" applyAlignment="1">
      <alignment vertical="top" wrapText="1"/>
    </xf>
    <xf numFmtId="0" fontId="6" fillId="0" borderId="0" xfId="3" applyFont="1" applyFill="1"/>
    <xf numFmtId="3" fontId="3" fillId="0" borderId="0" xfId="3" applyNumberFormat="1" applyFont="1" applyFill="1" applyBorder="1" applyAlignment="1">
      <alignment vertical="top" wrapText="1"/>
    </xf>
    <xf numFmtId="10" fontId="2" fillId="0" borderId="0" xfId="6" applyNumberFormat="1" applyFont="1" applyFill="1" applyBorder="1"/>
    <xf numFmtId="0" fontId="2" fillId="0" borderId="0" xfId="3" applyFont="1" applyFill="1" applyAlignment="1">
      <alignment vertical="top"/>
    </xf>
    <xf numFmtId="0" fontId="3" fillId="0" borderId="0" xfId="3" applyFont="1" applyFill="1" applyAlignment="1">
      <alignment horizontal="centerContinuous" vertical="top"/>
    </xf>
    <xf numFmtId="0" fontId="3" fillId="0" borderId="0" xfId="3" applyFont="1" applyFill="1" applyAlignment="1">
      <alignment horizontal="center" vertical="top"/>
    </xf>
    <xf numFmtId="0" fontId="3" fillId="0" borderId="0" xfId="3" applyFont="1" applyFill="1" applyAlignment="1">
      <alignment horizontal="left" vertical="top"/>
    </xf>
    <xf numFmtId="165" fontId="2" fillId="0" borderId="0" xfId="3" applyNumberFormat="1" applyFont="1" applyFill="1" applyAlignment="1">
      <alignment vertical="top"/>
    </xf>
    <xf numFmtId="0" fontId="3" fillId="0" borderId="0" xfId="3" applyFont="1" applyFill="1" applyBorder="1" applyAlignment="1">
      <alignment horizontal="center" vertical="top"/>
    </xf>
    <xf numFmtId="0" fontId="3" fillId="0" borderId="2" xfId="3" applyFont="1" applyFill="1" applyBorder="1" applyAlignment="1">
      <alignment horizontal="left" vertical="top"/>
    </xf>
    <xf numFmtId="0" fontId="2" fillId="0" borderId="2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top"/>
    </xf>
    <xf numFmtId="0" fontId="2" fillId="0" borderId="0" xfId="3" applyFont="1" applyFill="1" applyBorder="1" applyAlignment="1">
      <alignment horizontal="left" vertical="top"/>
    </xf>
    <xf numFmtId="0" fontId="2" fillId="0" borderId="0" xfId="3" applyFont="1" applyFill="1" applyBorder="1" applyAlignment="1">
      <alignment vertical="top"/>
    </xf>
    <xf numFmtId="43" fontId="2" fillId="0" borderId="0" xfId="5" applyNumberFormat="1" applyFont="1" applyFill="1" applyAlignment="1">
      <alignment vertical="top"/>
    </xf>
    <xf numFmtId="166" fontId="2" fillId="0" borderId="0" xfId="5" applyNumberFormat="1" applyFont="1" applyFill="1" applyAlignment="1">
      <alignment vertical="top"/>
    </xf>
    <xf numFmtId="10" fontId="2" fillId="0" borderId="0" xfId="6" applyNumberFormat="1" applyFont="1" applyFill="1" applyAlignment="1">
      <alignment vertical="top"/>
    </xf>
    <xf numFmtId="0" fontId="2" fillId="0" borderId="0" xfId="3" applyFont="1" applyFill="1" applyBorder="1" applyAlignment="1">
      <alignment horizontal="right" vertical="top"/>
    </xf>
    <xf numFmtId="4" fontId="3" fillId="0" borderId="1" xfId="3" applyNumberFormat="1" applyFont="1" applyFill="1" applyBorder="1" applyAlignment="1">
      <alignment vertical="top"/>
    </xf>
    <xf numFmtId="166" fontId="3" fillId="0" borderId="1" xfId="4" applyNumberFormat="1" applyFont="1" applyFill="1" applyBorder="1" applyAlignment="1">
      <alignment horizontal="right" vertical="top"/>
    </xf>
    <xf numFmtId="10" fontId="2" fillId="0" borderId="1" xfId="3" applyNumberFormat="1" applyFont="1" applyFill="1" applyBorder="1" applyAlignment="1">
      <alignment vertical="top"/>
    </xf>
    <xf numFmtId="39" fontId="3" fillId="0" borderId="0" xfId="3" applyNumberFormat="1" applyFont="1" applyFill="1" applyBorder="1" applyAlignment="1">
      <alignment vertical="top"/>
    </xf>
    <xf numFmtId="4" fontId="3" fillId="0" borderId="0" xfId="3" applyNumberFormat="1" applyFont="1" applyFill="1" applyBorder="1" applyAlignment="1">
      <alignment vertical="top"/>
    </xf>
    <xf numFmtId="166" fontId="3" fillId="0" borderId="0" xfId="4" applyNumberFormat="1" applyFont="1" applyFill="1" applyBorder="1" applyAlignment="1">
      <alignment horizontal="right" vertical="top"/>
    </xf>
    <xf numFmtId="10" fontId="3" fillId="0" borderId="0" xfId="3" applyNumberFormat="1" applyFont="1" applyFill="1" applyBorder="1" applyAlignment="1">
      <alignment vertical="top"/>
    </xf>
    <xf numFmtId="3" fontId="2" fillId="0" borderId="0" xfId="3" applyNumberFormat="1" applyFont="1" applyFill="1" applyBorder="1" applyAlignment="1">
      <alignment vertical="top"/>
    </xf>
    <xf numFmtId="164" fontId="3" fillId="0" borderId="0" xfId="3" applyNumberFormat="1" applyFont="1" applyFill="1" applyBorder="1" applyAlignment="1">
      <alignment vertical="top"/>
    </xf>
    <xf numFmtId="0" fontId="2" fillId="0" borderId="2" xfId="3" applyFont="1" applyFill="1" applyBorder="1" applyAlignment="1">
      <alignment horizontal="right" vertical="top"/>
    </xf>
    <xf numFmtId="0" fontId="3" fillId="0" borderId="0" xfId="3" applyFont="1" applyFill="1" applyAlignment="1">
      <alignment horizontal="center" vertical="top"/>
    </xf>
  </cellXfs>
  <cellStyles count="7">
    <cellStyle name="Comma" xfId="5" builtinId="3"/>
    <cellStyle name="Comma 2" xfId="2" xr:uid="{00000000-0005-0000-0000-000001000000}"/>
    <cellStyle name="Comma 3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8"/>
  <sheetViews>
    <sheetView tabSelected="1" view="pageLayout" zoomScaleNormal="100" zoomScaleSheetLayoutView="100" workbookViewId="0">
      <selection activeCell="E10" sqref="E10"/>
    </sheetView>
  </sheetViews>
  <sheetFormatPr defaultColWidth="9.140625" defaultRowHeight="12" customHeight="1" x14ac:dyDescent="0.2"/>
  <cols>
    <col min="1" max="1" width="12" style="1" bestFit="1" customWidth="1"/>
    <col min="2" max="2" width="1" style="1" customWidth="1"/>
    <col min="3" max="3" width="51.42578125" style="1" customWidth="1"/>
    <col min="4" max="4" width="18.42578125" style="1" customWidth="1"/>
    <col min="5" max="5" width="16.5703125" style="1" customWidth="1"/>
    <col min="6" max="6" width="18.5703125" style="1" customWidth="1"/>
    <col min="7" max="7" width="11.140625" style="1" bestFit="1" customWidth="1"/>
    <col min="8" max="8" width="11.42578125" style="1" bestFit="1" customWidth="1"/>
    <col min="9" max="9" width="14" style="1" bestFit="1" customWidth="1"/>
    <col min="10" max="12" width="9.140625" style="1"/>
    <col min="13" max="13" width="11.42578125" style="1" bestFit="1" customWidth="1"/>
    <col min="14" max="16384" width="9.140625" style="1"/>
  </cols>
  <sheetData>
    <row r="1" spans="1:43" ht="12.75" x14ac:dyDescent="0.2">
      <c r="A1" s="39" t="s">
        <v>0</v>
      </c>
      <c r="B1" s="39"/>
      <c r="C1" s="39"/>
      <c r="D1" s="39"/>
      <c r="E1" s="39"/>
      <c r="F1" s="39"/>
      <c r="G1" s="39"/>
    </row>
    <row r="2" spans="1:43" ht="12" customHeight="1" x14ac:dyDescent="0.2">
      <c r="A2" s="39" t="s">
        <v>14</v>
      </c>
      <c r="B2" s="39"/>
      <c r="C2" s="39"/>
      <c r="D2" s="39"/>
      <c r="E2" s="39"/>
      <c r="F2" s="39"/>
      <c r="G2" s="39"/>
    </row>
    <row r="3" spans="1:43" s="2" customFormat="1" ht="12.75" x14ac:dyDescent="0.2">
      <c r="A3" s="39" t="s">
        <v>1</v>
      </c>
      <c r="B3" s="39"/>
      <c r="C3" s="39"/>
      <c r="D3" s="39"/>
      <c r="E3" s="39"/>
      <c r="F3" s="39"/>
      <c r="G3" s="39"/>
    </row>
    <row r="4" spans="1:43" ht="12" customHeight="1" x14ac:dyDescent="0.2">
      <c r="A4" s="14"/>
      <c r="B4" s="14"/>
      <c r="C4" s="15"/>
      <c r="D4" s="16" t="s">
        <v>2</v>
      </c>
      <c r="E4" s="16"/>
      <c r="F4" s="16" t="s">
        <v>3</v>
      </c>
      <c r="G4" s="16"/>
    </row>
    <row r="5" spans="1:43" ht="12.75" x14ac:dyDescent="0.2">
      <c r="A5" s="17" t="s">
        <v>4</v>
      </c>
      <c r="B5" s="14"/>
      <c r="C5" s="18"/>
      <c r="D5" s="19" t="s">
        <v>5</v>
      </c>
      <c r="E5" s="19"/>
      <c r="F5" s="16" t="s">
        <v>6</v>
      </c>
      <c r="G5" s="16"/>
    </row>
    <row r="6" spans="1:43" ht="12" customHeight="1" x14ac:dyDescent="0.2">
      <c r="A6" s="20" t="s">
        <v>7</v>
      </c>
      <c r="B6" s="21"/>
      <c r="C6" s="22" t="s">
        <v>8</v>
      </c>
      <c r="D6" s="22" t="s">
        <v>9</v>
      </c>
      <c r="E6" s="22" t="s">
        <v>10</v>
      </c>
      <c r="F6" s="22" t="s">
        <v>11</v>
      </c>
      <c r="G6" s="22" t="s">
        <v>12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2" customHeight="1" x14ac:dyDescent="0.2">
      <c r="A7" s="14" t="s">
        <v>28</v>
      </c>
      <c r="B7" s="24"/>
      <c r="C7" s="24" t="s">
        <v>29</v>
      </c>
      <c r="D7" s="25">
        <f>28603042/1000000</f>
        <v>28.603041999999999</v>
      </c>
      <c r="E7" s="26">
        <v>-7000000</v>
      </c>
      <c r="F7" s="27">
        <f>(E7/1000000)/D7</f>
        <v>-0.24472921446606974</v>
      </c>
      <c r="G7" s="28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12" customHeight="1" x14ac:dyDescent="0.2">
      <c r="A8" s="23" t="s">
        <v>26</v>
      </c>
      <c r="B8" s="24"/>
      <c r="C8" s="24" t="s">
        <v>27</v>
      </c>
      <c r="D8" s="25">
        <f>125074009/1000000</f>
        <v>125.074009</v>
      </c>
      <c r="E8" s="26">
        <v>-1000000</v>
      </c>
      <c r="F8" s="27">
        <f t="shared" ref="F8" si="0">(E8/1000000)/D8</f>
        <v>-7.9952662267346042E-3</v>
      </c>
      <c r="G8" s="28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12" customHeight="1" x14ac:dyDescent="0.2">
      <c r="A9" s="24" t="s">
        <v>17</v>
      </c>
      <c r="B9" s="24"/>
      <c r="C9" s="24" t="s">
        <v>18</v>
      </c>
      <c r="D9" s="25">
        <v>6607.21</v>
      </c>
      <c r="E9" s="26">
        <v>-7600000</v>
      </c>
      <c r="F9" s="27">
        <f>(E9/1000000)/D9</f>
        <v>-1.1502585811560401E-3</v>
      </c>
      <c r="G9" s="28">
        <v>0</v>
      </c>
      <c r="H9" s="3"/>
      <c r="I9" s="1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2" customHeight="1" x14ac:dyDescent="0.2">
      <c r="A10" s="24" t="s">
        <v>19</v>
      </c>
      <c r="B10" s="24"/>
      <c r="C10" s="24" t="s">
        <v>20</v>
      </c>
      <c r="D10" s="25">
        <v>548.66999999999996</v>
      </c>
      <c r="E10" s="26">
        <v>-2791000</v>
      </c>
      <c r="F10" s="27">
        <f t="shared" ref="F10:F12" si="1">(E10/1000000)/D10</f>
        <v>-5.0868463739588464E-3</v>
      </c>
      <c r="G10" s="28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12" customHeight="1" x14ac:dyDescent="0.2">
      <c r="A11" s="24" t="s">
        <v>21</v>
      </c>
      <c r="B11" s="24"/>
      <c r="C11" s="24" t="s">
        <v>22</v>
      </c>
      <c r="D11" s="25">
        <v>35.79</v>
      </c>
      <c r="E11" s="26">
        <v>-5000000</v>
      </c>
      <c r="F11" s="27">
        <f t="shared" si="1"/>
        <v>-0.13970382788488406</v>
      </c>
      <c r="G11" s="28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12" customHeight="1" x14ac:dyDescent="0.2">
      <c r="A12" s="24" t="s">
        <v>23</v>
      </c>
      <c r="B12" s="24"/>
      <c r="C12" s="24" t="s">
        <v>24</v>
      </c>
      <c r="D12" s="25">
        <v>35.869999999999997</v>
      </c>
      <c r="E12" s="26">
        <v>-270000</v>
      </c>
      <c r="F12" s="27">
        <f t="shared" si="1"/>
        <v>-7.5271814887092284E-3</v>
      </c>
      <c r="G12" s="28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12" customHeight="1" x14ac:dyDescent="0.2">
      <c r="A13" s="14" t="s">
        <v>15</v>
      </c>
      <c r="B13" s="14"/>
      <c r="C13" s="14" t="s">
        <v>16</v>
      </c>
      <c r="D13" s="25">
        <v>660.62</v>
      </c>
      <c r="E13" s="26">
        <v>-97000000</v>
      </c>
      <c r="F13" s="27">
        <f>(E13/1000000)/D13</f>
        <v>-0.14683176410039053</v>
      </c>
      <c r="G13" s="38">
        <v>0</v>
      </c>
    </row>
    <row r="14" spans="1:43" ht="12" customHeight="1" x14ac:dyDescent="0.2">
      <c r="A14" s="24"/>
      <c r="B14" s="24"/>
      <c r="C14" s="6" t="s">
        <v>13</v>
      </c>
      <c r="D14" s="29">
        <f>SUM(D7:D13)</f>
        <v>8041.8370509999995</v>
      </c>
      <c r="E14" s="30">
        <f>SUM(E7:E13)</f>
        <v>-120661000</v>
      </c>
      <c r="F14" s="31">
        <f>(E14/1000000)/D14</f>
        <v>-1.5004158780486089E-2</v>
      </c>
      <c r="G14" s="32">
        <f>SUM(G13:G13)</f>
        <v>0</v>
      </c>
    </row>
    <row r="15" spans="1:43" ht="12" customHeight="1" x14ac:dyDescent="0.2">
      <c r="A15" s="24"/>
      <c r="B15" s="24"/>
      <c r="C15" s="6"/>
      <c r="D15" s="33"/>
      <c r="E15" s="34"/>
      <c r="F15" s="35"/>
      <c r="G15" s="32"/>
    </row>
    <row r="16" spans="1:43" ht="12" customHeight="1" x14ac:dyDescent="0.2">
      <c r="A16" s="24"/>
      <c r="B16" s="24"/>
      <c r="C16" s="24"/>
      <c r="D16" s="36"/>
      <c r="E16" s="33"/>
      <c r="F16" s="35"/>
      <c r="G16" s="37"/>
    </row>
    <row r="17" spans="1:14" s="10" customFormat="1" ht="12" customHeight="1" x14ac:dyDescent="0.2">
      <c r="A17" s="5"/>
      <c r="B17" s="5"/>
      <c r="C17" s="6" t="s">
        <v>25</v>
      </c>
      <c r="D17" s="7"/>
      <c r="E17" s="12">
        <f>E14</f>
        <v>-120661000</v>
      </c>
      <c r="F17" s="8"/>
      <c r="G17" s="9"/>
      <c r="H17" s="1"/>
      <c r="I17" s="4"/>
      <c r="J17" s="1"/>
      <c r="K17" s="1"/>
      <c r="L17" s="1"/>
      <c r="M17" s="1"/>
      <c r="N17" s="1"/>
    </row>
    <row r="18" spans="1:14" s="11" customFormat="1" ht="6" customHeight="1" x14ac:dyDescent="0.25">
      <c r="H18" s="1"/>
      <c r="I18" s="1"/>
      <c r="J18" s="1"/>
      <c r="K18" s="1"/>
      <c r="L18" s="1"/>
      <c r="M18" s="1"/>
      <c r="N18" s="1"/>
    </row>
  </sheetData>
  <mergeCells count="3">
    <mergeCell ref="A1:G1"/>
    <mergeCell ref="A2:G2"/>
    <mergeCell ref="A3:G3"/>
  </mergeCells>
  <printOptions horizontalCentered="1"/>
  <pageMargins left="0" right="0" top="1.3" bottom="0" header="0.75" footer="0"/>
  <pageSetup orientation="landscape" r:id="rId1"/>
  <headerFooter alignWithMargins="0">
    <oddHeader>&amp;L&amp;"Times New Roman,Bold"&amp;12
ITEM: 16&amp;"Times New Roman,Regular" (Cont.)&amp;C&amp;"Times New Roman,Bold"&amp;12
BACK-UP
&amp;R&amp;"Times New Roman,Bold"&amp;12&amp;P OF 3
&amp;"Times New Roman,Regular"BPW 5/20/2020
&amp;"Times New Roman,Bold"SUPPLEMENTAL-REVISED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Props1.xml><?xml version="1.0" encoding="utf-8"?>
<ds:datastoreItem xmlns:ds="http://schemas.openxmlformats.org/officeDocument/2006/customXml" ds:itemID="{2DBFB829-305A-4E27-85CF-C8AD77B5FD92}"/>
</file>

<file path=customXml/itemProps2.xml><?xml version="1.0" encoding="utf-8"?>
<ds:datastoreItem xmlns:ds="http://schemas.openxmlformats.org/officeDocument/2006/customXml" ds:itemID="{83295603-50C0-4938-98ED-B25ACBDA21B0}"/>
</file>

<file path=customXml/itemProps3.xml><?xml version="1.0" encoding="utf-8"?>
<ds:datastoreItem xmlns:ds="http://schemas.openxmlformats.org/officeDocument/2006/customXml" ds:itemID="{1DD047E9-2ACC-4AAB-8E12-DC2F898D03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LIST</vt:lpstr>
      <vt:lpstr>'SUMMARY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>May 20 2020 BPW Reductions - Summary</cp:keywords>
  <cp:lastModifiedBy/>
  <dcterms:created xsi:type="dcterms:W3CDTF">2016-10-27T18:42:30Z</dcterms:created>
  <dcterms:modified xsi:type="dcterms:W3CDTF">2020-05-19T14:32:48Z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