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D:\USB Drive\Travel RFP 2025\"/>
    </mc:Choice>
  </mc:AlternateContent>
  <xr:revisionPtr revIDLastSave="0" documentId="8_{E5CFF11A-0546-4BD0-BFB7-1E930B7DE9F4}" xr6:coauthVersionLast="47" xr6:coauthVersionMax="47" xr10:uidLastSave="{00000000-0000-0000-0000-000000000000}"/>
  <bookViews>
    <workbookView xWindow="-28920" yWindow="-105" windowWidth="29040" windowHeight="15720" xr2:uid="{00000000-000D-0000-FFFF-FFFF00000000}"/>
  </bookViews>
  <sheets>
    <sheet name="Updated Form" sheetId="1" r:id="rId1"/>
    <sheet name="as of 1_1_2025" sheetId="2" state="hidden" r:id="rId2"/>
    <sheet name="Mileage" sheetId="3" state="hidden" r:id="rId3"/>
    <sheet name="CHANGE RATE IN CELL" sheetId="4" r:id="rId4"/>
  </sheets>
  <definedNames>
    <definedName name="FULL_RATE">'CHANGE RATE IN CELL'!$C$25</definedName>
    <definedName name="PRIOR_MILES">'as of 1_1_2025'!$F$36</definedName>
    <definedName name="THRESHOLD">650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8" roundtripDataChecksum="udqDrqYt0aCmsbBWCbsFkDXsEDUhDNSeQvcaaYxMuSI="/>
    </ext>
  </extLst>
</workbook>
</file>

<file path=xl/calcChain.xml><?xml version="1.0" encoding="utf-8"?>
<calcChain xmlns="http://schemas.openxmlformats.org/spreadsheetml/2006/main">
  <c r="K35" i="3" l="1"/>
  <c r="K34" i="3"/>
  <c r="K33" i="3"/>
  <c r="K32" i="3"/>
  <c r="K31" i="3"/>
  <c r="K30" i="3"/>
  <c r="K29" i="3"/>
  <c r="K28" i="3"/>
  <c r="K27" i="3"/>
  <c r="K26" i="3"/>
  <c r="K25" i="3"/>
  <c r="K24" i="3"/>
  <c r="K23" i="3"/>
  <c r="K22" i="3"/>
  <c r="K21" i="3"/>
  <c r="K20" i="3"/>
  <c r="K19" i="3"/>
  <c r="K18" i="3"/>
  <c r="K17" i="3"/>
  <c r="K16" i="3"/>
  <c r="K15" i="3"/>
  <c r="K14" i="3"/>
  <c r="K13" i="3"/>
  <c r="K12" i="3"/>
  <c r="K11" i="3"/>
  <c r="K10" i="3"/>
  <c r="K9" i="3"/>
  <c r="K8" i="3"/>
  <c r="K7" i="3"/>
  <c r="K6" i="3"/>
  <c r="K5" i="3"/>
  <c r="J46" i="2"/>
  <c r="H23" i="2" s="1" a="1"/>
  <c r="H23" i="2" s="1"/>
  <c r="H31" i="2" s="1"/>
  <c r="J45" i="2"/>
  <c r="J44" i="2"/>
  <c r="J43" i="2"/>
  <c r="J42" i="2"/>
  <c r="J41" i="2"/>
  <c r="C23" i="2" s="1" a="1"/>
  <c r="C23" i="2" s="1"/>
  <c r="J40" i="2"/>
  <c r="I30" i="2"/>
  <c r="I29" i="2"/>
  <c r="I28" i="2"/>
  <c r="I27" i="2"/>
  <c r="I26" i="2"/>
  <c r="I25" i="2"/>
  <c r="I24" i="2"/>
  <c r="G23" i="2" a="1"/>
  <c r="G23" i="2" s="1"/>
  <c r="G31" i="2" s="1"/>
  <c r="F23" i="2" a="1"/>
  <c r="F23" i="2"/>
  <c r="F31" i="2" s="1"/>
  <c r="E23" i="2" a="1"/>
  <c r="E23" i="2"/>
  <c r="E31" i="2" s="1"/>
  <c r="D23" i="2" a="1"/>
  <c r="D23" i="2"/>
  <c r="D31" i="2" s="1"/>
  <c r="B23" i="2" a="1"/>
  <c r="B23" i="2"/>
  <c r="B31" i="2" s="1"/>
  <c r="I22" i="2"/>
  <c r="I21" i="2"/>
  <c r="I20" i="2"/>
  <c r="I19" i="2"/>
  <c r="I18" i="2"/>
  <c r="I17" i="2"/>
  <c r="I16" i="2"/>
  <c r="I15" i="2"/>
  <c r="E3" i="2"/>
  <c r="E2" i="2"/>
  <c r="L86" i="1"/>
  <c r="L85" i="1"/>
  <c r="L84" i="1"/>
  <c r="L83" i="1"/>
  <c r="K42" i="1" s="1"/>
  <c r="N42" i="1" s="1"/>
  <c r="L82" i="1"/>
  <c r="L81" i="1"/>
  <c r="L80" i="1"/>
  <c r="K39" i="1" s="1"/>
  <c r="N39" i="1" s="1"/>
  <c r="L79" i="1"/>
  <c r="K38" i="1" s="1"/>
  <c r="N38" i="1" s="1"/>
  <c r="L78" i="1"/>
  <c r="L77" i="1"/>
  <c r="L76" i="1"/>
  <c r="L75" i="1"/>
  <c r="K34" i="1" s="1"/>
  <c r="N34" i="1" s="1"/>
  <c r="L74" i="1"/>
  <c r="L73" i="1"/>
  <c r="L72" i="1"/>
  <c r="K31" i="1" s="1"/>
  <c r="N31" i="1" s="1"/>
  <c r="L71" i="1"/>
  <c r="K30" i="1" s="1"/>
  <c r="N30" i="1" s="1"/>
  <c r="L70" i="1"/>
  <c r="L69" i="1"/>
  <c r="L68" i="1"/>
  <c r="L67" i="1"/>
  <c r="K26" i="1" s="1"/>
  <c r="N26" i="1" s="1"/>
  <c r="L66" i="1"/>
  <c r="L65" i="1"/>
  <c r="L64" i="1"/>
  <c r="K23" i="1" s="1"/>
  <c r="N23" i="1" s="1"/>
  <c r="L63" i="1"/>
  <c r="K22" i="1" s="1"/>
  <c r="N22" i="1" s="1"/>
  <c r="L62" i="1"/>
  <c r="L61" i="1"/>
  <c r="L60" i="1"/>
  <c r="L59" i="1"/>
  <c r="K18" i="1" s="1"/>
  <c r="N18" i="1" s="1"/>
  <c r="L58" i="1"/>
  <c r="K17" i="1" s="1"/>
  <c r="N17" i="1" s="1"/>
  <c r="L57" i="1"/>
  <c r="K16" i="1" s="1"/>
  <c r="N16" i="1" s="1"/>
  <c r="L56" i="1"/>
  <c r="K15" i="1" s="1"/>
  <c r="M46" i="1"/>
  <c r="L46" i="1"/>
  <c r="J46" i="1"/>
  <c r="I46" i="1"/>
  <c r="H46" i="1"/>
  <c r="G46" i="1"/>
  <c r="F46" i="1"/>
  <c r="E46" i="1"/>
  <c r="D46" i="1"/>
  <c r="C46" i="1"/>
  <c r="K45" i="1"/>
  <c r="N45" i="1" s="1"/>
  <c r="K44" i="1"/>
  <c r="N44" i="1" s="1"/>
  <c r="K43" i="1"/>
  <c r="N43" i="1" s="1"/>
  <c r="K41" i="1"/>
  <c r="N41" i="1" s="1"/>
  <c r="K40" i="1"/>
  <c r="N40" i="1" s="1"/>
  <c r="K37" i="1"/>
  <c r="N37" i="1" s="1"/>
  <c r="K36" i="1"/>
  <c r="N36" i="1" s="1"/>
  <c r="K35" i="1"/>
  <c r="N35" i="1" s="1"/>
  <c r="K33" i="1"/>
  <c r="N33" i="1" s="1"/>
  <c r="K32" i="1"/>
  <c r="N32" i="1" s="1"/>
  <c r="K29" i="1"/>
  <c r="N29" i="1" s="1"/>
  <c r="K28" i="1"/>
  <c r="N28" i="1" s="1"/>
  <c r="K27" i="1"/>
  <c r="N27" i="1" s="1"/>
  <c r="K25" i="1"/>
  <c r="N25" i="1" s="1"/>
  <c r="K24" i="1"/>
  <c r="N24" i="1" s="1"/>
  <c r="K21" i="1"/>
  <c r="N21" i="1" s="1"/>
  <c r="K20" i="1"/>
  <c r="N20" i="1" s="1"/>
  <c r="K19" i="1"/>
  <c r="N19" i="1" s="1"/>
  <c r="H3" i="1"/>
  <c r="H2" i="1"/>
  <c r="J87" i="1" l="1"/>
  <c r="L87" i="1"/>
  <c r="C31" i="2"/>
  <c r="I23" i="2"/>
  <c r="I31" i="2" s="1"/>
  <c r="K46" i="1"/>
  <c r="N15" i="1"/>
  <c r="N46" i="1" s="1"/>
</calcChain>
</file>

<file path=xl/sharedStrings.xml><?xml version="1.0" encoding="utf-8"?>
<sst xmlns="http://schemas.openxmlformats.org/spreadsheetml/2006/main" count="236" uniqueCount="124">
  <si>
    <t>STATE OF MARYLAND EXPENSE ACCOUNT</t>
  </si>
  <si>
    <t>Department</t>
  </si>
  <si>
    <t>Unit or Division</t>
  </si>
  <si>
    <t>Agency  Code</t>
  </si>
  <si>
    <t>Employee Social Security No.</t>
  </si>
  <si>
    <t>Employee  Name</t>
  </si>
  <si>
    <t>and  Address</t>
  </si>
  <si>
    <t>Assigned  Office  Location  (City)</t>
  </si>
  <si>
    <t xml:space="preserve">     One Way Commute Miles</t>
  </si>
  <si>
    <t>For   Period  Beginning</t>
  </si>
  <si>
    <t xml:space="preserve"> </t>
  </si>
  <si>
    <t xml:space="preserve">     And Ending</t>
  </si>
  <si>
    <t xml:space="preserve">                               Date</t>
  </si>
  <si>
    <t>Day</t>
  </si>
  <si>
    <t>Hotel</t>
  </si>
  <si>
    <t>Breakfast</t>
  </si>
  <si>
    <t>Lunch</t>
  </si>
  <si>
    <t>Dinner</t>
  </si>
  <si>
    <t>Telephone</t>
  </si>
  <si>
    <t>Fare (Indicate below)</t>
  </si>
  <si>
    <t>Taxi</t>
  </si>
  <si>
    <t>Bridge or Road Tolls</t>
  </si>
  <si>
    <t>Mileage * (See Below)</t>
  </si>
  <si>
    <t>Parking</t>
  </si>
  <si>
    <t>Registration Fee</t>
  </si>
  <si>
    <t>Totals</t>
  </si>
  <si>
    <t>Method of Travel</t>
  </si>
  <si>
    <t>Purpose of Travel:</t>
  </si>
  <si>
    <t>(Specify)</t>
  </si>
  <si>
    <t>Is your privilege to drive a State vehicle suspended?</t>
  </si>
  <si>
    <t>No</t>
  </si>
  <si>
    <t>(Choose)</t>
  </si>
  <si>
    <t>Date</t>
  </si>
  <si>
    <t xml:space="preserve">                         Time</t>
  </si>
  <si>
    <t>State Vehicle Available? (Choose)</t>
  </si>
  <si>
    <t>Total</t>
  </si>
  <si>
    <t xml:space="preserve">Total  </t>
  </si>
  <si>
    <t>Reimb.</t>
  </si>
  <si>
    <t>Start</t>
  </si>
  <si>
    <t>End</t>
  </si>
  <si>
    <t xml:space="preserve">     TERRITORY COVERED INCURRING ABOVE EXPENSES</t>
  </si>
  <si>
    <t>Miles</t>
  </si>
  <si>
    <t>Commute Miles</t>
  </si>
  <si>
    <t>Miles*</t>
  </si>
  <si>
    <t>*Compute equal to total miles less total commute miles, if applicable.</t>
  </si>
  <si>
    <t>Total Miles Full Rate</t>
  </si>
  <si>
    <t>Total Miles Half Rate</t>
  </si>
  <si>
    <t xml:space="preserve">                 Date</t>
  </si>
  <si>
    <t xml:space="preserve">  Certified just and correct and payment not received</t>
  </si>
  <si>
    <t>(Signature of employee)</t>
  </si>
  <si>
    <t xml:space="preserve">                        Approved by</t>
  </si>
  <si>
    <t xml:space="preserve">     Approved by</t>
  </si>
  <si>
    <t>Immediate Supervisor</t>
  </si>
  <si>
    <t>Authorized Signature</t>
  </si>
  <si>
    <t xml:space="preserve">             Title </t>
  </si>
  <si>
    <t>COTGAD - X-5  (3/92)</t>
  </si>
  <si>
    <t>Unit  or   Division</t>
  </si>
  <si>
    <t>Agency    Code</t>
  </si>
  <si>
    <t>Employee   Name</t>
  </si>
  <si>
    <t>and    Address</t>
  </si>
  <si>
    <t>Assigned   Office   Location     (City)</t>
  </si>
  <si>
    <t xml:space="preserve">       One Way Commute Miles</t>
  </si>
  <si>
    <t>For   Period    Beginning</t>
  </si>
  <si>
    <t>Days</t>
  </si>
  <si>
    <t>SUNDAY</t>
  </si>
  <si>
    <t>MONDAY</t>
  </si>
  <si>
    <t>TUESDAY</t>
  </si>
  <si>
    <t>WEDNESDAY</t>
  </si>
  <si>
    <t>THURSDAY</t>
  </si>
  <si>
    <t>FRIDAY</t>
  </si>
  <si>
    <t>SATURDAY</t>
  </si>
  <si>
    <t>TOTALS</t>
  </si>
  <si>
    <t xml:space="preserve">                      (Specify)</t>
  </si>
  <si>
    <t xml:space="preserve">                 Purpose of Travel:</t>
  </si>
  <si>
    <t>Was a state vehicle available?</t>
  </si>
  <si>
    <t>Total mileage previously requested this calendar month when state vehicles were available</t>
  </si>
  <si>
    <t>If month changed during period, indicate day</t>
  </si>
  <si>
    <t>Sunday</t>
  </si>
  <si>
    <t>Monday</t>
  </si>
  <si>
    <t>Tuesday</t>
  </si>
  <si>
    <t>Wednesday</t>
  </si>
  <si>
    <t>Thursday</t>
  </si>
  <si>
    <t>Friday</t>
  </si>
  <si>
    <t>Saturday</t>
  </si>
  <si>
    <t>State Vehicle Availible?</t>
  </si>
  <si>
    <t>1st</t>
  </si>
  <si>
    <t>2nd</t>
  </si>
  <si>
    <t>3rd</t>
  </si>
  <si>
    <t>4th</t>
  </si>
  <si>
    <t>5th</t>
  </si>
  <si>
    <t>6th</t>
  </si>
  <si>
    <t>7th</t>
  </si>
  <si>
    <t>8th</t>
  </si>
  <si>
    <t>9th</t>
  </si>
  <si>
    <t>10th</t>
  </si>
  <si>
    <t>11th</t>
  </si>
  <si>
    <t>12th</t>
  </si>
  <si>
    <t>13th</t>
  </si>
  <si>
    <t>14th</t>
  </si>
  <si>
    <t>15th</t>
  </si>
  <si>
    <t>16th</t>
  </si>
  <si>
    <t>17th</t>
  </si>
  <si>
    <t>18th</t>
  </si>
  <si>
    <t>19th</t>
  </si>
  <si>
    <t>20th</t>
  </si>
  <si>
    <t>21st</t>
  </si>
  <si>
    <t>22nd</t>
  </si>
  <si>
    <t>23rd</t>
  </si>
  <si>
    <t>24th</t>
  </si>
  <si>
    <t>25th</t>
  </si>
  <si>
    <t>26th</t>
  </si>
  <si>
    <t>27th</t>
  </si>
  <si>
    <t>28th</t>
  </si>
  <si>
    <t>29th</t>
  </si>
  <si>
    <t>30th</t>
  </si>
  <si>
    <t>31st</t>
  </si>
  <si>
    <r>
      <rPr>
        <b/>
        <sz val="10"/>
        <color theme="1"/>
        <rFont val="Arial"/>
      </rPr>
      <t xml:space="preserve">PREVIOUS RATE: </t>
    </r>
    <r>
      <rPr>
        <sz val="10"/>
        <color theme="1"/>
        <rFont val="Arial"/>
      </rPr>
      <t xml:space="preserve">    </t>
    </r>
  </si>
  <si>
    <t xml:space="preserve">During Period:  </t>
  </si>
  <si>
    <t>to</t>
  </si>
  <si>
    <t>During Period:</t>
  </si>
  <si>
    <t xml:space="preserve">NEW RATE:  </t>
  </si>
  <si>
    <t>CURRENT:</t>
  </si>
  <si>
    <t>Use for reimbursement effective January 1, 2026</t>
  </si>
  <si>
    <t>725 ¢ per mile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</si>
</sst>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mmmm\ d\,\ yyyy"/>
    <numFmt numFmtId="165" formatCode="&quot;$&quot;#,##0.00"/>
    <numFmt numFmtId="166" formatCode="0.000"/>
    <numFmt numFmtId="167" formatCode="&quot;$&quot;#,##0.000"/>
    <numFmt numFmtId="168" formatCode="0.0"/>
    <numFmt numFmtId="169" formatCode="#,##0.0"/>
  </numFmts>
  <fonts count="9" x14ac:knownFonts="1">
    <font>
      <sz val="10"/>
      <color rgb="FF000000"/>
      <name val="Arial"/>
      <scheme val="minor"/>
    </font>
    <font>
      <sz val="8"/>
      <color theme="1"/>
      <name val="Arial"/>
    </font>
    <font>
      <b/>
      <sz val="8"/>
      <color theme="1"/>
      <name val="Arial"/>
    </font>
    <font>
      <sz val="10"/>
      <color rgb="FF000000"/>
      <name val="Arial"/>
    </font>
    <font>
      <sz val="10"/>
      <color theme="1"/>
      <name val="Arial"/>
    </font>
    <font>
      <sz val="10"/>
      <name val="Arial"/>
    </font>
    <font>
      <b/>
      <sz val="10"/>
      <color theme="1"/>
      <name val="Arial"/>
    </font>
    <font>
      <i/>
      <sz val="10"/>
      <color theme="1"/>
      <name val="Arial"/>
    </font>
    <font>
      <b/>
      <sz val="10"/>
      <color theme="1"/>
      <name val="Times New Roman"/>
    </font>
  </fonts>
  <fills count="6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CCFFFF"/>
        <bgColor rgb="FFCCFFFF"/>
      </patternFill>
    </fill>
  </fills>
  <borders count="1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75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1" fillId="0" borderId="1" xfId="0" applyFont="1" applyBorder="1"/>
    <xf numFmtId="0" fontId="3" fillId="0" borderId="0" xfId="0" applyFont="1"/>
    <xf numFmtId="0" fontId="1" fillId="0" borderId="2" xfId="0" applyFont="1" applyBorder="1"/>
    <xf numFmtId="0" fontId="3" fillId="0" borderId="2" xfId="0" applyFont="1" applyBorder="1"/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15" fontId="1" fillId="0" borderId="1" xfId="0" applyNumberFormat="1" applyFont="1" applyBorder="1"/>
    <xf numFmtId="15" fontId="1" fillId="0" borderId="2" xfId="0" applyNumberFormat="1" applyFont="1" applyBorder="1"/>
    <xf numFmtId="0" fontId="3" fillId="0" borderId="1" xfId="0" applyFont="1" applyBorder="1"/>
    <xf numFmtId="164" fontId="3" fillId="0" borderId="1" xfId="0" applyNumberFormat="1" applyFont="1" applyBorder="1"/>
    <xf numFmtId="0" fontId="1" fillId="0" borderId="3" xfId="0" applyFont="1" applyBorder="1" applyAlignment="1">
      <alignment horizontal="left"/>
    </xf>
    <xf numFmtId="14" fontId="1" fillId="0" borderId="3" xfId="0" applyNumberFormat="1" applyFont="1" applyBorder="1" applyAlignment="1">
      <alignment horizontal="center"/>
    </xf>
    <xf numFmtId="0" fontId="1" fillId="0" borderId="3" xfId="0" applyFont="1" applyBorder="1"/>
    <xf numFmtId="0" fontId="4" fillId="0" borderId="3" xfId="0" applyFont="1" applyBorder="1"/>
    <xf numFmtId="0" fontId="4" fillId="0" borderId="0" xfId="0" applyFont="1"/>
    <xf numFmtId="0" fontId="2" fillId="0" borderId="3" xfId="0" applyFont="1" applyBorder="1"/>
    <xf numFmtId="2" fontId="1" fillId="0" borderId="3" xfId="0" applyNumberFormat="1" applyFont="1" applyBorder="1"/>
    <xf numFmtId="165" fontId="2" fillId="0" borderId="3" xfId="0" applyNumberFormat="1" applyFont="1" applyBorder="1"/>
    <xf numFmtId="165" fontId="2" fillId="0" borderId="0" xfId="0" applyNumberFormat="1" applyFont="1"/>
    <xf numFmtId="166" fontId="2" fillId="0" borderId="3" xfId="0" applyNumberFormat="1" applyFont="1" applyBorder="1" applyAlignment="1">
      <alignment horizontal="right"/>
    </xf>
    <xf numFmtId="167" fontId="2" fillId="0" borderId="3" xfId="0" applyNumberFormat="1" applyFont="1" applyBorder="1"/>
    <xf numFmtId="2" fontId="1" fillId="0" borderId="1" xfId="0" applyNumberFormat="1" applyFont="1" applyBorder="1"/>
    <xf numFmtId="0" fontId="4" fillId="0" borderId="1" xfId="0" applyFont="1" applyBorder="1"/>
    <xf numFmtId="0" fontId="1" fillId="0" borderId="0" xfId="0" applyFont="1" applyAlignment="1">
      <alignment vertical="top"/>
    </xf>
    <xf numFmtId="2" fontId="1" fillId="0" borderId="2" xfId="0" applyNumberFormat="1" applyFont="1" applyBorder="1"/>
    <xf numFmtId="2" fontId="1" fillId="0" borderId="0" xfId="0" applyNumberFormat="1" applyFont="1"/>
    <xf numFmtId="0" fontId="1" fillId="0" borderId="1" xfId="0" applyFont="1" applyBorder="1" applyAlignment="1">
      <alignment horizontal="center"/>
    </xf>
    <xf numFmtId="2" fontId="1" fillId="0" borderId="0" xfId="0" applyNumberFormat="1" applyFont="1" applyAlignment="1">
      <alignment horizontal="center"/>
    </xf>
    <xf numFmtId="2" fontId="1" fillId="0" borderId="3" xfId="0" applyNumberFormat="1" applyFont="1" applyBorder="1" applyAlignment="1">
      <alignment horizontal="center"/>
    </xf>
    <xf numFmtId="2" fontId="1" fillId="0" borderId="4" xfId="0" applyNumberFormat="1" applyFont="1" applyBorder="1"/>
    <xf numFmtId="2" fontId="1" fillId="0" borderId="6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2" fontId="1" fillId="0" borderId="7" xfId="0" applyNumberFormat="1" applyFont="1" applyBorder="1"/>
    <xf numFmtId="2" fontId="1" fillId="0" borderId="9" xfId="0" applyNumberFormat="1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18" fontId="1" fillId="0" borderId="3" xfId="0" applyNumberFormat="1" applyFont="1" applyBorder="1"/>
    <xf numFmtId="2" fontId="1" fillId="0" borderId="10" xfId="0" applyNumberFormat="1" applyFont="1" applyBorder="1"/>
    <xf numFmtId="168" fontId="1" fillId="0" borderId="3" xfId="0" applyNumberFormat="1" applyFont="1" applyBorder="1"/>
    <xf numFmtId="168" fontId="2" fillId="0" borderId="3" xfId="0" applyNumberFormat="1" applyFont="1" applyBorder="1" applyAlignment="1">
      <alignment horizontal="right"/>
    </xf>
    <xf numFmtId="20" fontId="1" fillId="0" borderId="3" xfId="0" applyNumberFormat="1" applyFont="1" applyBorder="1"/>
    <xf numFmtId="16" fontId="1" fillId="0" borderId="3" xfId="0" applyNumberFormat="1" applyFont="1" applyBorder="1"/>
    <xf numFmtId="20" fontId="1" fillId="0" borderId="0" xfId="0" applyNumberFormat="1" applyFont="1"/>
    <xf numFmtId="168" fontId="2" fillId="0" borderId="0" xfId="0" applyNumberFormat="1" applyFont="1"/>
    <xf numFmtId="169" fontId="2" fillId="0" borderId="0" xfId="0" applyNumberFormat="1" applyFont="1"/>
    <xf numFmtId="1" fontId="1" fillId="0" borderId="2" xfId="0" applyNumberFormat="1" applyFont="1" applyBorder="1"/>
    <xf numFmtId="166" fontId="2" fillId="2" borderId="3" xfId="0" applyNumberFormat="1" applyFont="1" applyFill="1" applyBorder="1" applyAlignment="1">
      <alignment horizontal="right"/>
    </xf>
    <xf numFmtId="0" fontId="1" fillId="0" borderId="0" xfId="0" applyFont="1" applyAlignment="1">
      <alignment horizontal="center"/>
    </xf>
    <xf numFmtId="0" fontId="1" fillId="0" borderId="0" xfId="0" applyFont="1" applyAlignment="1">
      <alignment vertical="top" wrapText="1"/>
    </xf>
    <xf numFmtId="0" fontId="1" fillId="2" borderId="11" xfId="0" applyFont="1" applyFill="1" applyBorder="1" applyAlignment="1">
      <alignment horizontal="center" vertical="top" wrapText="1"/>
    </xf>
    <xf numFmtId="0" fontId="1" fillId="2" borderId="11" xfId="0" applyFont="1" applyFill="1" applyBorder="1" applyAlignment="1">
      <alignment horizontal="center"/>
    </xf>
    <xf numFmtId="2" fontId="1" fillId="0" borderId="12" xfId="0" applyNumberFormat="1" applyFont="1" applyBorder="1"/>
    <xf numFmtId="2" fontId="1" fillId="0" borderId="9" xfId="0" applyNumberFormat="1" applyFont="1" applyBorder="1"/>
    <xf numFmtId="0" fontId="6" fillId="0" borderId="0" xfId="0" applyFont="1"/>
    <xf numFmtId="166" fontId="4" fillId="0" borderId="0" xfId="0" applyNumberFormat="1" applyFont="1"/>
    <xf numFmtId="0" fontId="4" fillId="0" borderId="0" xfId="0" applyFont="1" applyAlignment="1">
      <alignment horizontal="right"/>
    </xf>
    <xf numFmtId="0" fontId="4" fillId="0" borderId="0" xfId="0" applyFont="1" applyAlignment="1">
      <alignment horizontal="left"/>
    </xf>
    <xf numFmtId="14" fontId="4" fillId="0" borderId="0" xfId="0" applyNumberFormat="1" applyFont="1" applyAlignment="1">
      <alignment horizontal="right"/>
    </xf>
    <xf numFmtId="0" fontId="4" fillId="0" borderId="0" xfId="0" applyFont="1" applyAlignment="1">
      <alignment horizontal="center"/>
    </xf>
    <xf numFmtId="166" fontId="4" fillId="3" borderId="13" xfId="0" applyNumberFormat="1" applyFont="1" applyFill="1" applyBorder="1"/>
    <xf numFmtId="166" fontId="4" fillId="4" borderId="13" xfId="0" applyNumberFormat="1" applyFont="1" applyFill="1" applyBorder="1"/>
    <xf numFmtId="0" fontId="7" fillId="0" borderId="0" xfId="0" applyFont="1"/>
    <xf numFmtId="0" fontId="6" fillId="5" borderId="13" xfId="0" applyFont="1" applyFill="1" applyBorder="1"/>
    <xf numFmtId="166" fontId="4" fillId="2" borderId="13" xfId="0" applyNumberFormat="1" applyFont="1" applyFill="1" applyBorder="1"/>
    <xf numFmtId="0" fontId="8" fillId="2" borderId="13" xfId="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2" fontId="1" fillId="0" borderId="5" xfId="0" applyNumberFormat="1" applyFont="1" applyBorder="1" applyAlignment="1">
      <alignment horizontal="center" wrapText="1"/>
    </xf>
    <xf numFmtId="0" fontId="5" fillId="0" borderId="8" xfId="0" applyFont="1" applyBorder="1"/>
    <xf numFmtId="0" fontId="1" fillId="0" borderId="0" xfId="0" applyFont="1" applyAlignment="1">
      <alignment vertical="top" wrapText="1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O1000"/>
  <sheetViews>
    <sheetView showGridLines="0" tabSelected="1" workbookViewId="0">
      <selection activeCell="P21" sqref="P21"/>
    </sheetView>
  </sheetViews>
  <sheetFormatPr defaultColWidth="12.5703125" defaultRowHeight="15" customHeight="1" x14ac:dyDescent="0.2"/>
  <cols>
    <col min="1" max="1" width="1.7109375" customWidth="1"/>
    <col min="2" max="2" width="23.85546875" customWidth="1"/>
    <col min="3" max="5" width="8.5703125" customWidth="1"/>
    <col min="6" max="6" width="11.7109375" customWidth="1"/>
    <col min="7" max="7" width="10.85546875" customWidth="1"/>
    <col min="8" max="8" width="17.28515625" customWidth="1"/>
    <col min="9" max="9" width="19" customWidth="1"/>
    <col min="10" max="10" width="15.7109375" customWidth="1"/>
    <col min="11" max="11" width="15.85546875" customWidth="1"/>
    <col min="12" max="12" width="6.42578125" customWidth="1"/>
    <col min="13" max="13" width="12.28515625" customWidth="1"/>
    <col min="14" max="14" width="8.5703125" customWidth="1"/>
    <col min="15" max="15" width="2" customWidth="1"/>
    <col min="16" max="26" width="8.5703125" customWidth="1"/>
  </cols>
  <sheetData>
    <row r="1" spans="2:15" ht="12.75" customHeight="1" x14ac:dyDescent="0.2">
      <c r="B1" s="1"/>
      <c r="C1" s="1"/>
      <c r="D1" s="1"/>
      <c r="E1" s="1"/>
      <c r="G1" s="1"/>
      <c r="H1" s="2" t="s">
        <v>0</v>
      </c>
      <c r="I1" s="1"/>
      <c r="J1" s="1"/>
      <c r="K1" s="1"/>
    </row>
    <row r="2" spans="2:15" ht="12.75" customHeight="1" x14ac:dyDescent="0.2">
      <c r="B2" s="1"/>
      <c r="C2" s="3"/>
      <c r="D2" s="3"/>
      <c r="E2" s="3"/>
      <c r="G2" s="3"/>
      <c r="H2" s="2" t="str">
        <f>'CHANGE RATE IN CELL'!A27</f>
        <v>Use for reimbursement effective January 1, 2026</v>
      </c>
      <c r="I2" s="3"/>
      <c r="J2" s="1"/>
      <c r="K2" s="1"/>
    </row>
    <row r="3" spans="2:15" ht="12.75" customHeight="1" x14ac:dyDescent="0.2">
      <c r="B3" s="1"/>
      <c r="C3" s="1"/>
      <c r="D3" s="1"/>
      <c r="E3" s="1"/>
      <c r="G3" s="1"/>
      <c r="H3" s="2" t="str">
        <f>"Full Rate: "&amp;'CHANGE RATE IN CELL'!A28</f>
        <v>Full Rate: 725 ¢ per mile</v>
      </c>
      <c r="I3" s="1"/>
      <c r="J3" s="1"/>
      <c r="K3" s="1"/>
    </row>
    <row r="4" spans="2:15" ht="12.75" customHeight="1" x14ac:dyDescent="0.2">
      <c r="B4" s="1"/>
      <c r="C4" s="1"/>
      <c r="D4" s="1"/>
      <c r="E4" s="1"/>
      <c r="F4" s="1"/>
      <c r="G4" s="1"/>
      <c r="H4" s="1"/>
      <c r="I4" s="1"/>
      <c r="J4" s="1"/>
      <c r="K4" s="1"/>
    </row>
    <row r="5" spans="2:15" ht="12.75" customHeight="1" x14ac:dyDescent="0.2">
      <c r="B5" s="1" t="s">
        <v>1</v>
      </c>
      <c r="C5" s="4"/>
      <c r="D5" s="4"/>
      <c r="E5" s="4"/>
      <c r="F5" s="4"/>
      <c r="G5" s="4"/>
      <c r="H5" s="4"/>
      <c r="I5" s="4"/>
      <c r="J5" s="4"/>
      <c r="K5" s="4"/>
      <c r="L5" s="5"/>
      <c r="M5" s="5"/>
      <c r="N5" s="5"/>
      <c r="O5" s="5"/>
    </row>
    <row r="6" spans="2:15" ht="12.75" customHeight="1" x14ac:dyDescent="0.2">
      <c r="B6" s="1" t="s">
        <v>2</v>
      </c>
      <c r="C6" s="6"/>
      <c r="D6" s="6"/>
      <c r="E6" s="6"/>
      <c r="F6" s="6"/>
      <c r="G6" s="6"/>
      <c r="H6" s="6"/>
      <c r="I6" s="6"/>
      <c r="J6" s="6"/>
      <c r="K6" s="6"/>
      <c r="L6" s="5"/>
      <c r="M6" s="5"/>
      <c r="N6" s="5"/>
      <c r="O6" s="5"/>
    </row>
    <row r="7" spans="2:15" ht="12.75" customHeight="1" x14ac:dyDescent="0.2">
      <c r="B7" s="1" t="s">
        <v>3</v>
      </c>
      <c r="C7" s="6"/>
      <c r="D7" s="6"/>
      <c r="E7" s="7"/>
      <c r="F7" s="6"/>
      <c r="G7" s="8" t="s">
        <v>4</v>
      </c>
      <c r="I7" s="4"/>
      <c r="J7" s="6"/>
      <c r="K7" s="6"/>
      <c r="L7" s="5"/>
      <c r="M7" s="5"/>
      <c r="N7" s="5"/>
      <c r="O7" s="5"/>
    </row>
    <row r="8" spans="2:15" ht="12.75" customHeight="1" x14ac:dyDescent="0.2">
      <c r="B8" s="1" t="s">
        <v>5</v>
      </c>
      <c r="C8" s="6"/>
      <c r="D8" s="4"/>
      <c r="E8" s="4"/>
      <c r="F8" s="4"/>
      <c r="G8" s="9"/>
      <c r="H8" s="4"/>
      <c r="I8" s="4"/>
      <c r="J8" s="6"/>
      <c r="K8" s="6"/>
      <c r="L8" s="5"/>
      <c r="M8" s="5"/>
      <c r="N8" s="5"/>
      <c r="O8" s="5"/>
    </row>
    <row r="9" spans="2:15" ht="12.75" customHeight="1" x14ac:dyDescent="0.2">
      <c r="B9" s="1" t="s">
        <v>6</v>
      </c>
      <c r="C9" s="6"/>
      <c r="D9" s="6"/>
      <c r="E9" s="6"/>
      <c r="F9" s="6"/>
      <c r="G9" s="10"/>
      <c r="H9" s="6"/>
      <c r="I9" s="6"/>
      <c r="J9" s="6"/>
      <c r="K9" s="6"/>
      <c r="L9" s="5"/>
      <c r="M9" s="5"/>
      <c r="N9" s="5"/>
      <c r="O9" s="5"/>
    </row>
    <row r="10" spans="2:15" ht="12.75" customHeight="1" x14ac:dyDescent="0.2">
      <c r="B10" s="1" t="s">
        <v>7</v>
      </c>
      <c r="C10" s="6"/>
      <c r="D10" s="6"/>
      <c r="E10" s="6"/>
      <c r="F10" s="7"/>
      <c r="G10" s="8" t="s">
        <v>8</v>
      </c>
      <c r="I10" s="6"/>
      <c r="J10" s="6"/>
      <c r="K10" s="6"/>
      <c r="L10" s="5"/>
      <c r="M10" s="5"/>
      <c r="N10" s="5"/>
      <c r="O10" s="5"/>
    </row>
    <row r="11" spans="2:15" ht="12.75" customHeight="1" x14ac:dyDescent="0.2">
      <c r="B11" s="1" t="s">
        <v>9</v>
      </c>
      <c r="C11" s="11"/>
      <c r="D11" s="12" t="s">
        <v>10</v>
      </c>
      <c r="E11" s="12" t="s">
        <v>10</v>
      </c>
      <c r="F11" s="13"/>
      <c r="G11" s="8" t="s">
        <v>11</v>
      </c>
      <c r="H11" s="14"/>
      <c r="I11" s="6"/>
      <c r="J11" s="6"/>
      <c r="K11" s="6"/>
      <c r="L11" s="5"/>
      <c r="M11" s="5"/>
      <c r="N11" s="5"/>
      <c r="O11" s="5"/>
    </row>
    <row r="12" spans="2:15" ht="12.75" customHeight="1" x14ac:dyDescent="0.2"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2:15" ht="12.75" customHeight="1" x14ac:dyDescent="0.2">
      <c r="B13" s="15" t="s">
        <v>12</v>
      </c>
      <c r="C13" s="16" t="s">
        <v>10</v>
      </c>
      <c r="D13" s="16"/>
      <c r="E13" s="16"/>
      <c r="F13" s="16"/>
      <c r="G13" s="16"/>
      <c r="H13" s="16"/>
      <c r="I13" s="16"/>
      <c r="J13" s="16"/>
      <c r="K13" s="17"/>
      <c r="L13" s="18"/>
      <c r="M13" s="18"/>
      <c r="N13" s="18"/>
      <c r="O13" s="19"/>
    </row>
    <row r="14" spans="2:15" ht="12.75" customHeight="1" x14ac:dyDescent="0.2">
      <c r="B14" s="15" t="s">
        <v>13</v>
      </c>
      <c r="C14" s="17" t="s">
        <v>14</v>
      </c>
      <c r="D14" s="17" t="s">
        <v>15</v>
      </c>
      <c r="E14" s="17" t="s">
        <v>16</v>
      </c>
      <c r="F14" s="17" t="s">
        <v>17</v>
      </c>
      <c r="G14" s="17" t="s">
        <v>18</v>
      </c>
      <c r="H14" s="17" t="s">
        <v>19</v>
      </c>
      <c r="I14" s="17" t="s">
        <v>20</v>
      </c>
      <c r="J14" s="17" t="s">
        <v>21</v>
      </c>
      <c r="K14" s="17" t="s">
        <v>22</v>
      </c>
      <c r="L14" s="17" t="s">
        <v>23</v>
      </c>
      <c r="M14" s="17" t="s">
        <v>24</v>
      </c>
      <c r="N14" s="20" t="s">
        <v>25</v>
      </c>
      <c r="O14" s="3"/>
    </row>
    <row r="15" spans="2:15" ht="12.75" customHeight="1" x14ac:dyDescent="0.2">
      <c r="B15" s="15">
        <v>1</v>
      </c>
      <c r="C15" s="21"/>
      <c r="D15" s="21"/>
      <c r="E15" s="21"/>
      <c r="F15" s="21"/>
      <c r="G15" s="21"/>
      <c r="H15" s="21"/>
      <c r="I15" s="21"/>
      <c r="J15" s="18"/>
      <c r="K15" s="22">
        <f t="shared" ref="K15:K45" si="0">IF(MAX(0,L56)=0,
    0,
    IF($E$52="Yes",
        ROUND(MAX(0,L56) * 0.725 / 2, 2),
        IF(OR(I56="No", I56=""),
            ROUND(MAX(0,L56) * 0.725, 2),
            IF(ROW()=15,
                ROUND(
                    MIN(MAX(0,L56), 650) * 0.725
                    +
                    MAX(0, MAX(0,L56) - 650) * 0.3625,
                2),
                ROUND(
                    MAX(0, MIN(MAX(0,L56), 650 - SUMIF(I55:I$56,"Yes",L55:L$56))) * 0.725
                    +
                    MAX(0, MAX(0,L56) - MAX(0, MIN(MAX(0,L56), 650 - SUMIF(I55:I$56,"Yes",L55:L$56)))) * 0.3625,
                2)
            )
        )
    )
)</f>
        <v>0</v>
      </c>
      <c r="L15" s="18"/>
      <c r="M15" s="18"/>
      <c r="N15" s="22">
        <f t="shared" ref="N15:N45" si="1">SUM(C15:M15)</f>
        <v>0</v>
      </c>
      <c r="O15" s="23"/>
    </row>
    <row r="16" spans="2:15" ht="12.75" customHeight="1" x14ac:dyDescent="0.2">
      <c r="B16" s="15">
        <v>2</v>
      </c>
      <c r="C16" s="21"/>
      <c r="D16" s="21"/>
      <c r="E16" s="21"/>
      <c r="F16" s="21"/>
      <c r="G16" s="21"/>
      <c r="H16" s="21"/>
      <c r="I16" s="21"/>
      <c r="J16" s="18"/>
      <c r="K16" s="22">
        <f t="shared" si="0"/>
        <v>0</v>
      </c>
      <c r="L16" s="18"/>
      <c r="M16" s="18"/>
      <c r="N16" s="22">
        <f t="shared" si="1"/>
        <v>0</v>
      </c>
      <c r="O16" s="23"/>
    </row>
    <row r="17" spans="2:15" ht="12.75" customHeight="1" x14ac:dyDescent="0.2">
      <c r="B17" s="15">
        <v>3</v>
      </c>
      <c r="D17" s="21"/>
      <c r="E17" s="21"/>
      <c r="F17" s="21"/>
      <c r="G17" s="21"/>
      <c r="H17" s="21"/>
      <c r="I17" s="21"/>
      <c r="J17" s="18"/>
      <c r="K17" s="22">
        <f t="shared" si="0"/>
        <v>0</v>
      </c>
      <c r="L17" s="18"/>
      <c r="M17" s="18"/>
      <c r="N17" s="22">
        <f t="shared" si="1"/>
        <v>0</v>
      </c>
      <c r="O17" s="23"/>
    </row>
    <row r="18" spans="2:15" ht="12.75" customHeight="1" x14ac:dyDescent="0.2">
      <c r="B18" s="15">
        <v>4</v>
      </c>
      <c r="C18" s="21"/>
      <c r="D18" s="21"/>
      <c r="E18" s="21"/>
      <c r="F18" s="21"/>
      <c r="G18" s="21"/>
      <c r="H18" s="21"/>
      <c r="I18" s="21"/>
      <c r="J18" s="18"/>
      <c r="K18" s="22">
        <f t="shared" si="0"/>
        <v>0</v>
      </c>
      <c r="L18" s="18"/>
      <c r="M18" s="18"/>
      <c r="N18" s="22">
        <f t="shared" si="1"/>
        <v>0</v>
      </c>
      <c r="O18" s="23"/>
    </row>
    <row r="19" spans="2:15" ht="12.75" customHeight="1" x14ac:dyDescent="0.2">
      <c r="B19" s="15">
        <v>5</v>
      </c>
      <c r="C19" s="21"/>
      <c r="D19" s="21"/>
      <c r="E19" s="21"/>
      <c r="F19" s="21"/>
      <c r="G19" s="21"/>
      <c r="H19" s="21"/>
      <c r="I19" s="21"/>
      <c r="J19" s="18"/>
      <c r="K19" s="22">
        <f t="shared" si="0"/>
        <v>0</v>
      </c>
      <c r="L19" s="18"/>
      <c r="M19" s="18"/>
      <c r="N19" s="22">
        <f t="shared" si="1"/>
        <v>0</v>
      </c>
      <c r="O19" s="23"/>
    </row>
    <row r="20" spans="2:15" ht="12.75" customHeight="1" x14ac:dyDescent="0.2">
      <c r="B20" s="15">
        <v>6</v>
      </c>
      <c r="C20" s="21"/>
      <c r="D20" s="21"/>
      <c r="E20" s="21"/>
      <c r="F20" s="21"/>
      <c r="G20" s="21"/>
      <c r="H20" s="21"/>
      <c r="I20" s="21"/>
      <c r="J20" s="18"/>
      <c r="K20" s="22">
        <f t="shared" si="0"/>
        <v>0</v>
      </c>
      <c r="L20" s="18"/>
      <c r="M20" s="18"/>
      <c r="N20" s="22">
        <f t="shared" si="1"/>
        <v>0</v>
      </c>
      <c r="O20" s="23"/>
    </row>
    <row r="21" spans="2:15" ht="12.75" customHeight="1" x14ac:dyDescent="0.2">
      <c r="B21" s="15">
        <v>7</v>
      </c>
      <c r="C21" s="21"/>
      <c r="D21" s="21"/>
      <c r="E21" s="21"/>
      <c r="F21" s="21"/>
      <c r="G21" s="21"/>
      <c r="H21" s="21"/>
      <c r="I21" s="21"/>
      <c r="J21" s="18"/>
      <c r="K21" s="22">
        <f t="shared" si="0"/>
        <v>0</v>
      </c>
      <c r="L21" s="18"/>
      <c r="M21" s="18"/>
      <c r="N21" s="22">
        <f t="shared" si="1"/>
        <v>0</v>
      </c>
      <c r="O21" s="23"/>
    </row>
    <row r="22" spans="2:15" ht="12.75" customHeight="1" x14ac:dyDescent="0.2">
      <c r="B22" s="15">
        <v>8</v>
      </c>
      <c r="C22" s="21"/>
      <c r="D22" s="21"/>
      <c r="E22" s="21"/>
      <c r="F22" s="21"/>
      <c r="G22" s="21"/>
      <c r="H22" s="21"/>
      <c r="I22" s="21"/>
      <c r="J22" s="18"/>
      <c r="K22" s="22">
        <f t="shared" si="0"/>
        <v>0</v>
      </c>
      <c r="L22" s="18"/>
      <c r="M22" s="18"/>
      <c r="N22" s="22">
        <f t="shared" si="1"/>
        <v>0</v>
      </c>
      <c r="O22" s="23"/>
    </row>
    <row r="23" spans="2:15" ht="12.75" customHeight="1" x14ac:dyDescent="0.2">
      <c r="B23" s="15">
        <v>9</v>
      </c>
      <c r="C23" s="24"/>
      <c r="D23" s="24"/>
      <c r="E23" s="24"/>
      <c r="F23" s="24"/>
      <c r="G23" s="24"/>
      <c r="H23" s="24"/>
      <c r="I23" s="24"/>
      <c r="J23" s="18"/>
      <c r="K23" s="22">
        <f t="shared" si="0"/>
        <v>0</v>
      </c>
      <c r="L23" s="18"/>
      <c r="M23" s="18"/>
      <c r="N23" s="22">
        <f t="shared" si="1"/>
        <v>0</v>
      </c>
      <c r="O23" s="23"/>
    </row>
    <row r="24" spans="2:15" ht="12.75" customHeight="1" x14ac:dyDescent="0.2">
      <c r="B24" s="15">
        <v>10</v>
      </c>
      <c r="C24" s="21"/>
      <c r="D24" s="21"/>
      <c r="E24" s="21"/>
      <c r="F24" s="21"/>
      <c r="G24" s="21"/>
      <c r="H24" s="21"/>
      <c r="I24" s="21"/>
      <c r="J24" s="18"/>
      <c r="K24" s="22">
        <f t="shared" si="0"/>
        <v>0</v>
      </c>
      <c r="L24" s="18"/>
      <c r="M24" s="18"/>
      <c r="N24" s="22">
        <f t="shared" si="1"/>
        <v>0</v>
      </c>
      <c r="O24" s="23"/>
    </row>
    <row r="25" spans="2:15" ht="12.75" customHeight="1" x14ac:dyDescent="0.2">
      <c r="B25" s="15">
        <v>11</v>
      </c>
      <c r="C25" s="21"/>
      <c r="D25" s="21"/>
      <c r="E25" s="21"/>
      <c r="F25" s="21"/>
      <c r="G25" s="21"/>
      <c r="H25" s="21"/>
      <c r="I25" s="21"/>
      <c r="J25" s="18"/>
      <c r="K25" s="22">
        <f t="shared" si="0"/>
        <v>0</v>
      </c>
      <c r="L25" s="18"/>
      <c r="M25" s="18"/>
      <c r="N25" s="22">
        <f t="shared" si="1"/>
        <v>0</v>
      </c>
      <c r="O25" s="23"/>
    </row>
    <row r="26" spans="2:15" ht="12.75" customHeight="1" x14ac:dyDescent="0.2">
      <c r="B26" s="15">
        <v>12</v>
      </c>
      <c r="C26" s="21"/>
      <c r="D26" s="21"/>
      <c r="E26" s="21"/>
      <c r="F26" s="21"/>
      <c r="G26" s="21"/>
      <c r="H26" s="21"/>
      <c r="I26" s="21"/>
      <c r="J26" s="18"/>
      <c r="K26" s="22">
        <f t="shared" si="0"/>
        <v>0</v>
      </c>
      <c r="L26" s="18"/>
      <c r="M26" s="18"/>
      <c r="N26" s="22">
        <f t="shared" si="1"/>
        <v>0</v>
      </c>
      <c r="O26" s="23"/>
    </row>
    <row r="27" spans="2:15" ht="12.75" customHeight="1" x14ac:dyDescent="0.2">
      <c r="B27" s="15">
        <v>13</v>
      </c>
      <c r="C27" s="21"/>
      <c r="D27" s="21"/>
      <c r="E27" s="21"/>
      <c r="F27" s="21"/>
      <c r="G27" s="21"/>
      <c r="H27" s="21"/>
      <c r="I27" s="21"/>
      <c r="J27" s="18"/>
      <c r="K27" s="22">
        <f t="shared" si="0"/>
        <v>0</v>
      </c>
      <c r="L27" s="18"/>
      <c r="M27" s="18"/>
      <c r="N27" s="22">
        <f t="shared" si="1"/>
        <v>0</v>
      </c>
      <c r="O27" s="23"/>
    </row>
    <row r="28" spans="2:15" ht="12.75" customHeight="1" x14ac:dyDescent="0.2">
      <c r="B28" s="15">
        <v>14</v>
      </c>
      <c r="C28" s="21"/>
      <c r="D28" s="21"/>
      <c r="E28" s="21"/>
      <c r="F28" s="21"/>
      <c r="G28" s="21"/>
      <c r="H28" s="21"/>
      <c r="I28" s="21"/>
      <c r="J28" s="18"/>
      <c r="K28" s="22">
        <f t="shared" si="0"/>
        <v>0</v>
      </c>
      <c r="L28" s="18"/>
      <c r="M28" s="18"/>
      <c r="N28" s="22">
        <f t="shared" si="1"/>
        <v>0</v>
      </c>
      <c r="O28" s="23"/>
    </row>
    <row r="29" spans="2:15" ht="12.75" customHeight="1" x14ac:dyDescent="0.2">
      <c r="B29" s="15">
        <v>15</v>
      </c>
      <c r="C29" s="21"/>
      <c r="D29" s="21"/>
      <c r="E29" s="21"/>
      <c r="F29" s="21"/>
      <c r="G29" s="21"/>
      <c r="H29" s="21"/>
      <c r="I29" s="21"/>
      <c r="J29" s="18"/>
      <c r="K29" s="22">
        <f t="shared" si="0"/>
        <v>0</v>
      </c>
      <c r="L29" s="18"/>
      <c r="M29" s="18"/>
      <c r="N29" s="22">
        <f t="shared" si="1"/>
        <v>0</v>
      </c>
      <c r="O29" s="23"/>
    </row>
    <row r="30" spans="2:15" ht="12.75" customHeight="1" x14ac:dyDescent="0.2">
      <c r="B30" s="15">
        <v>16</v>
      </c>
      <c r="C30" s="21"/>
      <c r="D30" s="21"/>
      <c r="E30" s="21"/>
      <c r="F30" s="21"/>
      <c r="G30" s="21"/>
      <c r="H30" s="21"/>
      <c r="I30" s="21"/>
      <c r="J30" s="18"/>
      <c r="K30" s="22">
        <f t="shared" si="0"/>
        <v>0</v>
      </c>
      <c r="L30" s="18"/>
      <c r="M30" s="18"/>
      <c r="N30" s="22">
        <f t="shared" si="1"/>
        <v>0</v>
      </c>
      <c r="O30" s="23"/>
    </row>
    <row r="31" spans="2:15" ht="12.75" customHeight="1" x14ac:dyDescent="0.2">
      <c r="B31" s="15">
        <v>17</v>
      </c>
      <c r="C31" s="25"/>
      <c r="D31" s="25"/>
      <c r="E31" s="25"/>
      <c r="F31" s="25"/>
      <c r="G31" s="25"/>
      <c r="H31" s="25"/>
      <c r="I31" s="25"/>
      <c r="J31" s="18"/>
      <c r="K31" s="22">
        <f t="shared" si="0"/>
        <v>0</v>
      </c>
      <c r="L31" s="18"/>
      <c r="M31" s="18"/>
      <c r="N31" s="22">
        <f t="shared" si="1"/>
        <v>0</v>
      </c>
      <c r="O31" s="23"/>
    </row>
    <row r="32" spans="2:15" ht="12.75" customHeight="1" x14ac:dyDescent="0.2">
      <c r="B32" s="15">
        <v>18</v>
      </c>
      <c r="C32" s="18"/>
      <c r="D32" s="18"/>
      <c r="E32" s="18"/>
      <c r="F32" s="18"/>
      <c r="G32" s="18"/>
      <c r="H32" s="18"/>
      <c r="I32" s="18"/>
      <c r="J32" s="18"/>
      <c r="K32" s="22">
        <f t="shared" si="0"/>
        <v>0</v>
      </c>
      <c r="L32" s="18"/>
      <c r="M32" s="18"/>
      <c r="N32" s="22">
        <f t="shared" si="1"/>
        <v>0</v>
      </c>
      <c r="O32" s="23"/>
    </row>
    <row r="33" spans="2:15" ht="12.75" customHeight="1" x14ac:dyDescent="0.2">
      <c r="B33" s="15">
        <v>19</v>
      </c>
      <c r="C33" s="18"/>
      <c r="D33" s="18"/>
      <c r="E33" s="18"/>
      <c r="F33" s="18"/>
      <c r="G33" s="18"/>
      <c r="H33" s="18"/>
      <c r="I33" s="18"/>
      <c r="J33" s="18"/>
      <c r="K33" s="22">
        <f t="shared" si="0"/>
        <v>0</v>
      </c>
      <c r="L33" s="18"/>
      <c r="M33" s="18"/>
      <c r="N33" s="22">
        <f t="shared" si="1"/>
        <v>0</v>
      </c>
      <c r="O33" s="23"/>
    </row>
    <row r="34" spans="2:15" ht="12.75" customHeight="1" x14ac:dyDescent="0.2">
      <c r="B34" s="15">
        <v>20</v>
      </c>
      <c r="C34" s="18"/>
      <c r="D34" s="18"/>
      <c r="E34" s="18"/>
      <c r="F34" s="18"/>
      <c r="G34" s="18"/>
      <c r="H34" s="18"/>
      <c r="I34" s="18"/>
      <c r="J34" s="18"/>
      <c r="K34" s="22">
        <f t="shared" si="0"/>
        <v>0</v>
      </c>
      <c r="L34" s="18"/>
      <c r="M34" s="18"/>
      <c r="N34" s="22">
        <f t="shared" si="1"/>
        <v>0</v>
      </c>
      <c r="O34" s="23"/>
    </row>
    <row r="35" spans="2:15" ht="12.75" customHeight="1" x14ac:dyDescent="0.2">
      <c r="B35" s="15">
        <v>21</v>
      </c>
      <c r="C35" s="18"/>
      <c r="D35" s="18"/>
      <c r="E35" s="18"/>
      <c r="F35" s="18"/>
      <c r="G35" s="18"/>
      <c r="H35" s="18"/>
      <c r="I35" s="18"/>
      <c r="J35" s="18"/>
      <c r="K35" s="22">
        <f t="shared" si="0"/>
        <v>0</v>
      </c>
      <c r="L35" s="18"/>
      <c r="M35" s="18"/>
      <c r="N35" s="22">
        <f t="shared" si="1"/>
        <v>0</v>
      </c>
      <c r="O35" s="23"/>
    </row>
    <row r="36" spans="2:15" ht="12.75" customHeight="1" x14ac:dyDescent="0.2">
      <c r="B36" s="15">
        <v>22</v>
      </c>
      <c r="C36" s="18"/>
      <c r="D36" s="18"/>
      <c r="E36" s="18"/>
      <c r="F36" s="18"/>
      <c r="G36" s="18"/>
      <c r="H36" s="18"/>
      <c r="I36" s="18"/>
      <c r="J36" s="18"/>
      <c r="K36" s="22">
        <f t="shared" si="0"/>
        <v>0</v>
      </c>
      <c r="L36" s="18"/>
      <c r="M36" s="18"/>
      <c r="N36" s="22">
        <f t="shared" si="1"/>
        <v>0</v>
      </c>
      <c r="O36" s="23"/>
    </row>
    <row r="37" spans="2:15" ht="12.75" customHeight="1" x14ac:dyDescent="0.2">
      <c r="B37" s="15">
        <v>23</v>
      </c>
      <c r="C37" s="18"/>
      <c r="D37" s="18"/>
      <c r="E37" s="18"/>
      <c r="F37" s="18"/>
      <c r="G37" s="18"/>
      <c r="H37" s="18"/>
      <c r="I37" s="18"/>
      <c r="J37" s="18"/>
      <c r="K37" s="22">
        <f t="shared" si="0"/>
        <v>0</v>
      </c>
      <c r="L37" s="18"/>
      <c r="M37" s="18"/>
      <c r="N37" s="22">
        <f t="shared" si="1"/>
        <v>0</v>
      </c>
      <c r="O37" s="23"/>
    </row>
    <row r="38" spans="2:15" ht="12.75" customHeight="1" x14ac:dyDescent="0.2">
      <c r="B38" s="15">
        <v>24</v>
      </c>
      <c r="C38" s="18"/>
      <c r="D38" s="18"/>
      <c r="E38" s="18"/>
      <c r="F38" s="18"/>
      <c r="G38" s="18"/>
      <c r="H38" s="18"/>
      <c r="I38" s="18"/>
      <c r="J38" s="18"/>
      <c r="K38" s="22">
        <f t="shared" si="0"/>
        <v>0</v>
      </c>
      <c r="L38" s="18"/>
      <c r="M38" s="18"/>
      <c r="N38" s="22">
        <f t="shared" si="1"/>
        <v>0</v>
      </c>
      <c r="O38" s="23"/>
    </row>
    <row r="39" spans="2:15" ht="12.75" customHeight="1" x14ac:dyDescent="0.2">
      <c r="B39" s="15">
        <v>25</v>
      </c>
      <c r="C39" s="18"/>
      <c r="D39" s="18"/>
      <c r="E39" s="18"/>
      <c r="F39" s="18"/>
      <c r="G39" s="18"/>
      <c r="H39" s="18"/>
      <c r="I39" s="18"/>
      <c r="J39" s="18"/>
      <c r="K39" s="22">
        <f t="shared" si="0"/>
        <v>0</v>
      </c>
      <c r="L39" s="18"/>
      <c r="M39" s="18"/>
      <c r="N39" s="22">
        <f t="shared" si="1"/>
        <v>0</v>
      </c>
      <c r="O39" s="23"/>
    </row>
    <row r="40" spans="2:15" ht="12.75" customHeight="1" x14ac:dyDescent="0.2">
      <c r="B40" s="15">
        <v>26</v>
      </c>
      <c r="C40" s="18"/>
      <c r="D40" s="18"/>
      <c r="E40" s="18"/>
      <c r="F40" s="18"/>
      <c r="G40" s="18"/>
      <c r="H40" s="18"/>
      <c r="I40" s="18"/>
      <c r="J40" s="18"/>
      <c r="K40" s="22">
        <f t="shared" si="0"/>
        <v>0</v>
      </c>
      <c r="L40" s="18"/>
      <c r="M40" s="18"/>
      <c r="N40" s="22">
        <f t="shared" si="1"/>
        <v>0</v>
      </c>
      <c r="O40" s="23"/>
    </row>
    <row r="41" spans="2:15" ht="12.75" customHeight="1" x14ac:dyDescent="0.2">
      <c r="B41" s="15">
        <v>27</v>
      </c>
      <c r="C41" s="18"/>
      <c r="D41" s="18"/>
      <c r="E41" s="18"/>
      <c r="F41" s="18"/>
      <c r="G41" s="18"/>
      <c r="H41" s="18"/>
      <c r="I41" s="18"/>
      <c r="J41" s="18"/>
      <c r="K41" s="22">
        <f t="shared" si="0"/>
        <v>0</v>
      </c>
      <c r="L41" s="18"/>
      <c r="M41" s="18"/>
      <c r="N41" s="22">
        <f t="shared" si="1"/>
        <v>0</v>
      </c>
      <c r="O41" s="23"/>
    </row>
    <row r="42" spans="2:15" ht="12.75" customHeight="1" x14ac:dyDescent="0.2">
      <c r="B42" s="15">
        <v>28</v>
      </c>
      <c r="C42" s="18"/>
      <c r="D42" s="18"/>
      <c r="E42" s="18"/>
      <c r="F42" s="18"/>
      <c r="G42" s="18"/>
      <c r="H42" s="18"/>
      <c r="I42" s="18"/>
      <c r="J42" s="18"/>
      <c r="K42" s="22">
        <f t="shared" si="0"/>
        <v>0</v>
      </c>
      <c r="L42" s="18"/>
      <c r="M42" s="18"/>
      <c r="N42" s="22">
        <f t="shared" si="1"/>
        <v>0</v>
      </c>
      <c r="O42" s="23"/>
    </row>
    <row r="43" spans="2:15" ht="12.75" customHeight="1" x14ac:dyDescent="0.2">
      <c r="B43" s="15">
        <v>29</v>
      </c>
      <c r="C43" s="18"/>
      <c r="D43" s="18"/>
      <c r="E43" s="18"/>
      <c r="F43" s="18"/>
      <c r="G43" s="18"/>
      <c r="H43" s="18"/>
      <c r="I43" s="18"/>
      <c r="J43" s="18"/>
      <c r="K43" s="22">
        <f t="shared" si="0"/>
        <v>0</v>
      </c>
      <c r="L43" s="18"/>
      <c r="M43" s="18"/>
      <c r="N43" s="22">
        <f t="shared" si="1"/>
        <v>0</v>
      </c>
      <c r="O43" s="23"/>
    </row>
    <row r="44" spans="2:15" ht="12.75" customHeight="1" x14ac:dyDescent="0.2">
      <c r="B44" s="15">
        <v>30</v>
      </c>
      <c r="C44" s="18"/>
      <c r="D44" s="18"/>
      <c r="E44" s="18"/>
      <c r="F44" s="18"/>
      <c r="G44" s="18"/>
      <c r="H44" s="18"/>
      <c r="I44" s="18"/>
      <c r="J44" s="18"/>
      <c r="K44" s="22">
        <f t="shared" si="0"/>
        <v>0</v>
      </c>
      <c r="L44" s="18"/>
      <c r="M44" s="18"/>
      <c r="N44" s="22">
        <f t="shared" si="1"/>
        <v>0</v>
      </c>
      <c r="O44" s="23"/>
    </row>
    <row r="45" spans="2:15" ht="12.75" customHeight="1" x14ac:dyDescent="0.2">
      <c r="B45" s="15">
        <v>31</v>
      </c>
      <c r="C45" s="18"/>
      <c r="D45" s="18"/>
      <c r="E45" s="18"/>
      <c r="F45" s="18"/>
      <c r="G45" s="18"/>
      <c r="H45" s="18"/>
      <c r="I45" s="18"/>
      <c r="J45" s="18"/>
      <c r="K45" s="22">
        <f t="shared" si="0"/>
        <v>0</v>
      </c>
      <c r="L45" s="18"/>
      <c r="M45" s="18"/>
      <c r="N45" s="22">
        <f t="shared" si="1"/>
        <v>0</v>
      </c>
      <c r="O45" s="23"/>
    </row>
    <row r="46" spans="2:15" ht="12.75" customHeight="1" x14ac:dyDescent="0.2">
      <c r="B46" s="17" t="s">
        <v>25</v>
      </c>
      <c r="C46" s="22">
        <f t="shared" ref="C46:N46" si="2">SUM(C15:C45)</f>
        <v>0</v>
      </c>
      <c r="D46" s="22">
        <f t="shared" si="2"/>
        <v>0</v>
      </c>
      <c r="E46" s="22">
        <f t="shared" si="2"/>
        <v>0</v>
      </c>
      <c r="F46" s="22">
        <f t="shared" si="2"/>
        <v>0</v>
      </c>
      <c r="G46" s="22">
        <f t="shared" si="2"/>
        <v>0</v>
      </c>
      <c r="H46" s="22">
        <f t="shared" si="2"/>
        <v>0</v>
      </c>
      <c r="I46" s="22">
        <f t="shared" si="2"/>
        <v>0</v>
      </c>
      <c r="J46" s="22">
        <f t="shared" si="2"/>
        <v>0</v>
      </c>
      <c r="K46" s="22">
        <f t="shared" si="2"/>
        <v>0</v>
      </c>
      <c r="L46" s="22">
        <f t="shared" si="2"/>
        <v>0</v>
      </c>
      <c r="M46" s="22">
        <f t="shared" si="2"/>
        <v>0</v>
      </c>
      <c r="N46" s="22">
        <f t="shared" si="2"/>
        <v>0</v>
      </c>
      <c r="O46" s="23"/>
    </row>
    <row r="47" spans="2:15" ht="12.75" customHeight="1" x14ac:dyDescent="0.2"/>
    <row r="48" spans="2:15" ht="12.75" customHeight="1" x14ac:dyDescent="0.2">
      <c r="B48" s="8" t="s">
        <v>26</v>
      </c>
      <c r="C48" s="4"/>
      <c r="D48" s="26"/>
      <c r="E48" s="26"/>
      <c r="F48" s="26"/>
      <c r="G48" s="26"/>
      <c r="H48" s="27"/>
      <c r="I48" s="27"/>
      <c r="J48" s="26"/>
      <c r="K48" s="4"/>
      <c r="L48" s="5"/>
      <c r="M48" s="5"/>
      <c r="N48" s="5"/>
      <c r="O48" s="5"/>
    </row>
    <row r="49" spans="2:15" ht="12.75" customHeight="1" x14ac:dyDescent="0.2">
      <c r="B49" s="28" t="s">
        <v>27</v>
      </c>
      <c r="C49" s="29"/>
      <c r="D49" s="29"/>
      <c r="E49" s="29"/>
      <c r="F49" s="29"/>
      <c r="G49" s="29"/>
      <c r="H49" s="29" t="s">
        <v>10</v>
      </c>
      <c r="I49" s="29"/>
      <c r="J49" s="29"/>
      <c r="K49" s="6"/>
      <c r="M49" s="5"/>
      <c r="N49" s="5"/>
      <c r="O49" s="5"/>
    </row>
    <row r="50" spans="2:15" ht="12.75" customHeight="1" x14ac:dyDescent="0.2">
      <c r="C50" s="30" t="s">
        <v>28</v>
      </c>
      <c r="D50" s="28"/>
      <c r="E50" s="28"/>
      <c r="F50" s="28"/>
      <c r="G50" s="28"/>
      <c r="I50" s="30"/>
      <c r="J50" s="28"/>
      <c r="K50" s="28"/>
    </row>
    <row r="51" spans="2:15" ht="12.75" customHeight="1" x14ac:dyDescent="0.2">
      <c r="C51" s="30"/>
      <c r="D51" s="28"/>
      <c r="E51" s="28"/>
      <c r="F51" s="28"/>
      <c r="G51" s="28"/>
      <c r="I51" s="30"/>
      <c r="J51" s="28"/>
      <c r="K51" s="28"/>
    </row>
    <row r="52" spans="2:15" ht="12.75" customHeight="1" x14ac:dyDescent="0.2">
      <c r="B52" s="28" t="s">
        <v>29</v>
      </c>
      <c r="E52" s="31" t="s">
        <v>30</v>
      </c>
      <c r="F52" s="32" t="s">
        <v>31</v>
      </c>
    </row>
    <row r="53" spans="2:15" ht="12.75" customHeight="1" x14ac:dyDescent="0.2">
      <c r="B53" s="28"/>
      <c r="E53" s="27"/>
    </row>
    <row r="54" spans="2:15" ht="12.75" customHeight="1" x14ac:dyDescent="0.2">
      <c r="B54" s="17" t="s">
        <v>32</v>
      </c>
      <c r="C54" s="33" t="s">
        <v>33</v>
      </c>
      <c r="D54" s="17"/>
      <c r="E54" s="28"/>
      <c r="F54" s="29"/>
      <c r="G54" s="29"/>
      <c r="H54" s="34"/>
      <c r="I54" s="71" t="s">
        <v>34</v>
      </c>
      <c r="J54" s="35" t="s">
        <v>35</v>
      </c>
      <c r="K54" s="35" t="s">
        <v>36</v>
      </c>
      <c r="L54" s="36" t="s">
        <v>37</v>
      </c>
    </row>
    <row r="55" spans="2:15" ht="12.75" customHeight="1" x14ac:dyDescent="0.2">
      <c r="B55" s="17" t="s">
        <v>13</v>
      </c>
      <c r="C55" s="33" t="s">
        <v>38</v>
      </c>
      <c r="D55" s="37" t="s">
        <v>39</v>
      </c>
      <c r="E55" s="38" t="s">
        <v>40</v>
      </c>
      <c r="F55" s="29"/>
      <c r="G55" s="29"/>
      <c r="H55" s="34"/>
      <c r="I55" s="72"/>
      <c r="J55" s="39" t="s">
        <v>41</v>
      </c>
      <c r="K55" s="39" t="s">
        <v>42</v>
      </c>
      <c r="L55" s="40" t="s">
        <v>43</v>
      </c>
    </row>
    <row r="56" spans="2:15" ht="12.75" customHeight="1" x14ac:dyDescent="0.2">
      <c r="B56" s="15">
        <v>1</v>
      </c>
      <c r="C56" s="41"/>
      <c r="D56" s="41"/>
      <c r="E56" s="42"/>
      <c r="F56" s="26"/>
      <c r="G56" s="26"/>
      <c r="H56" s="26"/>
      <c r="I56" s="33"/>
      <c r="J56" s="43"/>
      <c r="K56" s="43"/>
      <c r="L56" s="44" t="str">
        <f t="shared" ref="L56:L86" si="3">IF(J56&gt;0,ROUND(J56,1)-ROUND(K56,1),"0.0")</f>
        <v>0.0</v>
      </c>
    </row>
    <row r="57" spans="2:15" ht="12.75" customHeight="1" x14ac:dyDescent="0.2">
      <c r="B57" s="15">
        <v>2</v>
      </c>
      <c r="C57" s="45"/>
      <c r="D57" s="45"/>
      <c r="E57" s="42"/>
      <c r="F57" s="26"/>
      <c r="G57" s="26"/>
      <c r="H57" s="26"/>
      <c r="I57" s="39"/>
      <c r="J57" s="43"/>
      <c r="K57" s="43"/>
      <c r="L57" s="44" t="str">
        <f t="shared" si="3"/>
        <v>0.0</v>
      </c>
    </row>
    <row r="58" spans="2:15" ht="12.75" customHeight="1" x14ac:dyDescent="0.2">
      <c r="B58" s="15">
        <v>3</v>
      </c>
      <c r="C58" s="45"/>
      <c r="D58" s="45"/>
      <c r="E58" s="42"/>
      <c r="F58" s="26"/>
      <c r="G58" s="26"/>
      <c r="H58" s="26"/>
      <c r="I58" s="39"/>
      <c r="J58" s="43"/>
      <c r="K58" s="43"/>
      <c r="L58" s="44" t="str">
        <f t="shared" si="3"/>
        <v>0.0</v>
      </c>
    </row>
    <row r="59" spans="2:15" ht="12.75" customHeight="1" x14ac:dyDescent="0.2">
      <c r="B59" s="15">
        <v>4</v>
      </c>
      <c r="C59" s="45"/>
      <c r="D59" s="45"/>
      <c r="E59" s="42"/>
      <c r="F59" s="26"/>
      <c r="G59" s="26"/>
      <c r="H59" s="26"/>
      <c r="I59" s="39"/>
      <c r="J59" s="43"/>
      <c r="K59" s="43"/>
      <c r="L59" s="44" t="str">
        <f t="shared" si="3"/>
        <v>0.0</v>
      </c>
    </row>
    <row r="60" spans="2:15" ht="12.75" customHeight="1" x14ac:dyDescent="0.2">
      <c r="B60" s="15">
        <v>5</v>
      </c>
      <c r="C60" s="45"/>
      <c r="D60" s="45"/>
      <c r="E60" s="42"/>
      <c r="F60" s="26"/>
      <c r="G60" s="26"/>
      <c r="H60" s="26"/>
      <c r="I60" s="39"/>
      <c r="J60" s="43"/>
      <c r="K60" s="43"/>
      <c r="L60" s="44" t="str">
        <f t="shared" si="3"/>
        <v>0.0</v>
      </c>
    </row>
    <row r="61" spans="2:15" ht="12.75" customHeight="1" x14ac:dyDescent="0.2">
      <c r="B61" s="15">
        <v>6</v>
      </c>
      <c r="C61" s="46"/>
      <c r="D61" s="46"/>
      <c r="E61" s="42"/>
      <c r="F61" s="26"/>
      <c r="G61" s="26"/>
      <c r="H61" s="26"/>
      <c r="I61" s="39"/>
      <c r="J61" s="43"/>
      <c r="K61" s="43"/>
      <c r="L61" s="44" t="str">
        <f t="shared" si="3"/>
        <v>0.0</v>
      </c>
    </row>
    <row r="62" spans="2:15" ht="12.75" customHeight="1" x14ac:dyDescent="0.2">
      <c r="B62" s="15">
        <v>7</v>
      </c>
      <c r="C62" s="41"/>
      <c r="D62" s="41"/>
      <c r="E62" s="42"/>
      <c r="F62" s="26"/>
      <c r="G62" s="26"/>
      <c r="H62" s="26"/>
      <c r="I62" s="39"/>
      <c r="J62" s="43"/>
      <c r="K62" s="43"/>
      <c r="L62" s="44" t="str">
        <f t="shared" si="3"/>
        <v>0.0</v>
      </c>
    </row>
    <row r="63" spans="2:15" ht="12.75" customHeight="1" x14ac:dyDescent="0.2">
      <c r="B63" s="15">
        <v>8</v>
      </c>
      <c r="C63" s="41"/>
      <c r="D63" s="41"/>
      <c r="E63" s="42"/>
      <c r="F63" s="26"/>
      <c r="G63" s="26"/>
      <c r="H63" s="26"/>
      <c r="I63" s="39"/>
      <c r="J63" s="43"/>
      <c r="K63" s="43"/>
      <c r="L63" s="44" t="str">
        <f t="shared" si="3"/>
        <v>0.0</v>
      </c>
    </row>
    <row r="64" spans="2:15" ht="12.75" customHeight="1" x14ac:dyDescent="0.2">
      <c r="B64" s="15">
        <v>9</v>
      </c>
      <c r="C64" s="45"/>
      <c r="D64" s="45"/>
      <c r="E64" s="42"/>
      <c r="F64" s="26"/>
      <c r="G64" s="26"/>
      <c r="H64" s="26"/>
      <c r="I64" s="39"/>
      <c r="J64" s="43"/>
      <c r="K64" s="43"/>
      <c r="L64" s="44" t="str">
        <f t="shared" si="3"/>
        <v>0.0</v>
      </c>
    </row>
    <row r="65" spans="2:12" ht="12.75" customHeight="1" x14ac:dyDescent="0.2">
      <c r="B65" s="15">
        <v>10</v>
      </c>
      <c r="C65" s="45"/>
      <c r="D65" s="45"/>
      <c r="E65" s="42"/>
      <c r="F65" s="26"/>
      <c r="G65" s="26"/>
      <c r="H65" s="26"/>
      <c r="I65" s="39"/>
      <c r="J65" s="43"/>
      <c r="K65" s="43"/>
      <c r="L65" s="44" t="str">
        <f t="shared" si="3"/>
        <v>0.0</v>
      </c>
    </row>
    <row r="66" spans="2:12" ht="12.75" customHeight="1" x14ac:dyDescent="0.2">
      <c r="B66" s="15">
        <v>11</v>
      </c>
      <c r="C66" s="45"/>
      <c r="D66" s="45"/>
      <c r="E66" s="42"/>
      <c r="F66" s="26"/>
      <c r="G66" s="26"/>
      <c r="H66" s="26"/>
      <c r="I66" s="39"/>
      <c r="J66" s="43"/>
      <c r="K66" s="43"/>
      <c r="L66" s="44" t="str">
        <f t="shared" si="3"/>
        <v>0.0</v>
      </c>
    </row>
    <row r="67" spans="2:12" ht="12.75" customHeight="1" x14ac:dyDescent="0.2">
      <c r="B67" s="15">
        <v>12</v>
      </c>
      <c r="C67" s="45"/>
      <c r="D67" s="45"/>
      <c r="E67" s="42"/>
      <c r="F67" s="26"/>
      <c r="G67" s="26"/>
      <c r="H67" s="26"/>
      <c r="I67" s="39"/>
      <c r="J67" s="43"/>
      <c r="K67" s="43"/>
      <c r="L67" s="44" t="str">
        <f t="shared" si="3"/>
        <v>0.0</v>
      </c>
    </row>
    <row r="68" spans="2:12" ht="12.75" customHeight="1" x14ac:dyDescent="0.2">
      <c r="B68" s="15">
        <v>13</v>
      </c>
      <c r="C68" s="46"/>
      <c r="D68" s="46"/>
      <c r="E68" s="42"/>
      <c r="F68" s="26"/>
      <c r="G68" s="26"/>
      <c r="H68" s="26"/>
      <c r="I68" s="39"/>
      <c r="J68" s="43"/>
      <c r="K68" s="43"/>
      <c r="L68" s="44" t="str">
        <f t="shared" si="3"/>
        <v>0.0</v>
      </c>
    </row>
    <row r="69" spans="2:12" ht="12.75" customHeight="1" x14ac:dyDescent="0.2">
      <c r="B69" s="15">
        <v>14</v>
      </c>
      <c r="C69" s="41"/>
      <c r="D69" s="41"/>
      <c r="E69" s="42"/>
      <c r="F69" s="26"/>
      <c r="G69" s="26"/>
      <c r="H69" s="26"/>
      <c r="I69" s="39"/>
      <c r="J69" s="43"/>
      <c r="K69" s="43"/>
      <c r="L69" s="44" t="str">
        <f t="shared" si="3"/>
        <v>0.0</v>
      </c>
    </row>
    <row r="70" spans="2:12" ht="12.75" customHeight="1" x14ac:dyDescent="0.2">
      <c r="B70" s="15">
        <v>15</v>
      </c>
      <c r="C70" s="41"/>
      <c r="D70" s="41"/>
      <c r="E70" s="42"/>
      <c r="F70" s="26"/>
      <c r="G70" s="26"/>
      <c r="H70" s="26"/>
      <c r="I70" s="39"/>
      <c r="J70" s="43"/>
      <c r="K70" s="43"/>
      <c r="L70" s="44" t="str">
        <f t="shared" si="3"/>
        <v>0.0</v>
      </c>
    </row>
    <row r="71" spans="2:12" ht="12.75" customHeight="1" x14ac:dyDescent="0.2">
      <c r="B71" s="15">
        <v>16</v>
      </c>
      <c r="C71" s="45"/>
      <c r="D71" s="45"/>
      <c r="E71" s="42"/>
      <c r="F71" s="26"/>
      <c r="G71" s="26"/>
      <c r="H71" s="26"/>
      <c r="I71" s="39"/>
      <c r="J71" s="43"/>
      <c r="K71" s="43"/>
      <c r="L71" s="44" t="str">
        <f t="shared" si="3"/>
        <v>0.0</v>
      </c>
    </row>
    <row r="72" spans="2:12" ht="12.75" customHeight="1" x14ac:dyDescent="0.2">
      <c r="B72" s="15">
        <v>17</v>
      </c>
      <c r="C72" s="45"/>
      <c r="D72" s="45"/>
      <c r="E72" s="42"/>
      <c r="F72" s="26"/>
      <c r="G72" s="26"/>
      <c r="H72" s="26"/>
      <c r="I72" s="39"/>
      <c r="J72" s="43"/>
      <c r="K72" s="43"/>
      <c r="L72" s="44" t="str">
        <f t="shared" si="3"/>
        <v>0.0</v>
      </c>
    </row>
    <row r="73" spans="2:12" ht="12.75" customHeight="1" x14ac:dyDescent="0.2">
      <c r="B73" s="15">
        <v>18</v>
      </c>
      <c r="C73" s="45"/>
      <c r="D73" s="45"/>
      <c r="E73" s="42"/>
      <c r="F73" s="26"/>
      <c r="G73" s="26"/>
      <c r="H73" s="26"/>
      <c r="I73" s="39"/>
      <c r="J73" s="43"/>
      <c r="K73" s="43"/>
      <c r="L73" s="44" t="str">
        <f t="shared" si="3"/>
        <v>0.0</v>
      </c>
    </row>
    <row r="74" spans="2:12" ht="12.75" customHeight="1" x14ac:dyDescent="0.2">
      <c r="B74" s="15">
        <v>19</v>
      </c>
      <c r="C74" s="45"/>
      <c r="D74" s="45"/>
      <c r="E74" s="42"/>
      <c r="F74" s="26"/>
      <c r="G74" s="26"/>
      <c r="H74" s="26"/>
      <c r="I74" s="39"/>
      <c r="J74" s="43"/>
      <c r="K74" s="43"/>
      <c r="L74" s="44" t="str">
        <f t="shared" si="3"/>
        <v>0.0</v>
      </c>
    </row>
    <row r="75" spans="2:12" ht="12.75" customHeight="1" x14ac:dyDescent="0.2">
      <c r="B75" s="15">
        <v>20</v>
      </c>
      <c r="C75" s="46"/>
      <c r="D75" s="46"/>
      <c r="E75" s="42"/>
      <c r="F75" s="26"/>
      <c r="G75" s="26"/>
      <c r="H75" s="26"/>
      <c r="I75" s="39"/>
      <c r="J75" s="43"/>
      <c r="K75" s="43"/>
      <c r="L75" s="44" t="str">
        <f t="shared" si="3"/>
        <v>0.0</v>
      </c>
    </row>
    <row r="76" spans="2:12" ht="12.75" customHeight="1" x14ac:dyDescent="0.2">
      <c r="B76" s="15">
        <v>21</v>
      </c>
      <c r="C76" s="41"/>
      <c r="D76" s="41"/>
      <c r="E76" s="42"/>
      <c r="F76" s="26"/>
      <c r="G76" s="26"/>
      <c r="H76" s="26"/>
      <c r="I76" s="39"/>
      <c r="J76" s="43"/>
      <c r="K76" s="43"/>
      <c r="L76" s="44" t="str">
        <f t="shared" si="3"/>
        <v>0.0</v>
      </c>
    </row>
    <row r="77" spans="2:12" ht="12.75" customHeight="1" x14ac:dyDescent="0.2">
      <c r="B77" s="15">
        <v>22</v>
      </c>
      <c r="C77" s="41"/>
      <c r="D77" s="41"/>
      <c r="E77" s="42"/>
      <c r="F77" s="26"/>
      <c r="G77" s="26"/>
      <c r="H77" s="26"/>
      <c r="I77" s="39"/>
      <c r="J77" s="43"/>
      <c r="K77" s="43"/>
      <c r="L77" s="44" t="str">
        <f t="shared" si="3"/>
        <v>0.0</v>
      </c>
    </row>
    <row r="78" spans="2:12" ht="12.75" customHeight="1" x14ac:dyDescent="0.2">
      <c r="B78" s="15">
        <v>23</v>
      </c>
      <c r="C78" s="45"/>
      <c r="D78" s="45"/>
      <c r="E78" s="42"/>
      <c r="F78" s="26"/>
      <c r="G78" s="26"/>
      <c r="H78" s="26"/>
      <c r="I78" s="39"/>
      <c r="J78" s="43"/>
      <c r="K78" s="43"/>
      <c r="L78" s="44" t="str">
        <f t="shared" si="3"/>
        <v>0.0</v>
      </c>
    </row>
    <row r="79" spans="2:12" ht="12.75" customHeight="1" x14ac:dyDescent="0.2">
      <c r="B79" s="15">
        <v>24</v>
      </c>
      <c r="C79" s="45"/>
      <c r="D79" s="45"/>
      <c r="E79" s="42"/>
      <c r="F79" s="26"/>
      <c r="G79" s="26"/>
      <c r="H79" s="26"/>
      <c r="I79" s="39"/>
      <c r="J79" s="43"/>
      <c r="K79" s="43"/>
      <c r="L79" s="44" t="str">
        <f t="shared" si="3"/>
        <v>0.0</v>
      </c>
    </row>
    <row r="80" spans="2:12" ht="12.75" customHeight="1" x14ac:dyDescent="0.2">
      <c r="B80" s="15">
        <v>25</v>
      </c>
      <c r="C80" s="45"/>
      <c r="D80" s="45"/>
      <c r="E80" s="42"/>
      <c r="F80" s="26"/>
      <c r="G80" s="26"/>
      <c r="H80" s="26"/>
      <c r="I80" s="39"/>
      <c r="J80" s="43"/>
      <c r="K80" s="43"/>
      <c r="L80" s="44" t="str">
        <f t="shared" si="3"/>
        <v>0.0</v>
      </c>
    </row>
    <row r="81" spans="2:12" ht="12.75" customHeight="1" x14ac:dyDescent="0.2">
      <c r="B81" s="15">
        <v>26</v>
      </c>
      <c r="C81" s="45"/>
      <c r="D81" s="45"/>
      <c r="E81" s="42"/>
      <c r="F81" s="26"/>
      <c r="G81" s="26"/>
      <c r="H81" s="26"/>
      <c r="I81" s="39"/>
      <c r="J81" s="43"/>
      <c r="K81" s="43"/>
      <c r="L81" s="44" t="str">
        <f t="shared" si="3"/>
        <v>0.0</v>
      </c>
    </row>
    <row r="82" spans="2:12" ht="12.75" customHeight="1" x14ac:dyDescent="0.2">
      <c r="B82" s="15">
        <v>27</v>
      </c>
      <c r="C82" s="46"/>
      <c r="D82" s="46"/>
      <c r="E82" s="42"/>
      <c r="F82" s="26"/>
      <c r="G82" s="26"/>
      <c r="H82" s="26"/>
      <c r="I82" s="39"/>
      <c r="J82" s="43"/>
      <c r="K82" s="43"/>
      <c r="L82" s="44" t="str">
        <f t="shared" si="3"/>
        <v>0.0</v>
      </c>
    </row>
    <row r="83" spans="2:12" ht="12.75" customHeight="1" x14ac:dyDescent="0.2">
      <c r="B83" s="15">
        <v>28</v>
      </c>
      <c r="C83" s="41"/>
      <c r="D83" s="41"/>
      <c r="E83" s="42"/>
      <c r="F83" s="26"/>
      <c r="G83" s="26"/>
      <c r="H83" s="26"/>
      <c r="I83" s="39"/>
      <c r="J83" s="43"/>
      <c r="K83" s="43"/>
      <c r="L83" s="44" t="str">
        <f t="shared" si="3"/>
        <v>0.0</v>
      </c>
    </row>
    <row r="84" spans="2:12" ht="12.75" customHeight="1" x14ac:dyDescent="0.2">
      <c r="B84" s="15">
        <v>29</v>
      </c>
      <c r="C84" s="41"/>
      <c r="D84" s="41"/>
      <c r="E84" s="42"/>
      <c r="F84" s="26"/>
      <c r="G84" s="26"/>
      <c r="H84" s="26"/>
      <c r="I84" s="39"/>
      <c r="J84" s="43"/>
      <c r="K84" s="43"/>
      <c r="L84" s="44" t="str">
        <f t="shared" si="3"/>
        <v>0.0</v>
      </c>
    </row>
    <row r="85" spans="2:12" ht="12.75" customHeight="1" x14ac:dyDescent="0.2">
      <c r="B85" s="15">
        <v>30</v>
      </c>
      <c r="C85" s="45"/>
      <c r="D85" s="45"/>
      <c r="E85" s="42"/>
      <c r="F85" s="26"/>
      <c r="G85" s="26"/>
      <c r="H85" s="26"/>
      <c r="I85" s="39"/>
      <c r="J85" s="43"/>
      <c r="K85" s="43"/>
      <c r="L85" s="44" t="str">
        <f t="shared" si="3"/>
        <v>0.0</v>
      </c>
    </row>
    <row r="86" spans="2:12" ht="12.75" customHeight="1" x14ac:dyDescent="0.2">
      <c r="B86" s="15">
        <v>31</v>
      </c>
      <c r="C86" s="45"/>
      <c r="D86" s="45"/>
      <c r="E86" s="42"/>
      <c r="F86" s="26"/>
      <c r="G86" s="26"/>
      <c r="H86" s="26"/>
      <c r="I86" s="39"/>
      <c r="J86" s="43"/>
      <c r="K86" s="43"/>
      <c r="L86" s="44" t="str">
        <f t="shared" si="3"/>
        <v>0.0</v>
      </c>
    </row>
    <row r="87" spans="2:12" ht="12.75" customHeight="1" x14ac:dyDescent="0.2">
      <c r="B87" s="1" t="s">
        <v>44</v>
      </c>
      <c r="C87" s="47"/>
      <c r="D87" s="47"/>
      <c r="E87" s="30"/>
      <c r="F87" s="30"/>
      <c r="G87" s="30"/>
      <c r="H87" s="30"/>
      <c r="I87" s="1" t="s">
        <v>45</v>
      </c>
      <c r="J87" s="48">
        <f>IF($E$52="Yes",
    0,
    SUMPRODUCT(--(L56:L86&gt;0), L56:L86)
    -
    MAX(0,
        SUMPRODUCT((I56:I86="Yes") * (L56:L86)) - THRESHOLD
    )
)</f>
        <v>0</v>
      </c>
      <c r="K87" s="1" t="s">
        <v>46</v>
      </c>
      <c r="L87" s="49">
        <f>IF($E$52="Yes",
    SUMPRODUCT(--(L56:L86&gt;0), L56:L86),
    MAX(0,
        SUMPRODUCT((I56:I86="Yes") * (L56:L86)) - THRESHOLD
    )
)</f>
        <v>0</v>
      </c>
    </row>
    <row r="88" spans="2:12" ht="12.75" customHeight="1" x14ac:dyDescent="0.2"/>
    <row r="89" spans="2:12" ht="12.75" customHeight="1" x14ac:dyDescent="0.2">
      <c r="B89" s="1"/>
      <c r="C89" s="30"/>
      <c r="D89" s="30"/>
      <c r="E89" s="30"/>
      <c r="F89" s="30"/>
      <c r="G89" s="30"/>
      <c r="H89" s="30" t="s">
        <v>47</v>
      </c>
      <c r="I89" s="11"/>
      <c r="J89" s="11" t="s">
        <v>10</v>
      </c>
      <c r="K89" s="11"/>
    </row>
    <row r="90" spans="2:12" ht="12.75" customHeight="1" x14ac:dyDescent="0.2">
      <c r="B90" s="30" t="s">
        <v>48</v>
      </c>
      <c r="C90" s="1"/>
      <c r="D90" s="30"/>
      <c r="E90" s="26"/>
      <c r="F90" s="26"/>
      <c r="G90" s="26"/>
      <c r="H90" s="26"/>
      <c r="I90" s="30"/>
      <c r="J90" s="30"/>
      <c r="K90" s="1"/>
    </row>
    <row r="91" spans="2:12" ht="12.75" customHeight="1" x14ac:dyDescent="0.2">
      <c r="B91" s="1"/>
      <c r="C91" s="30"/>
      <c r="D91" s="30"/>
      <c r="E91" s="30"/>
      <c r="F91" s="30" t="s">
        <v>49</v>
      </c>
      <c r="G91" s="1"/>
      <c r="H91" s="30"/>
      <c r="I91" s="1"/>
      <c r="J91" s="30"/>
      <c r="K91" s="1"/>
    </row>
    <row r="92" spans="2:12" ht="12.75" customHeight="1" x14ac:dyDescent="0.2">
      <c r="B92" s="1"/>
      <c r="C92" s="30"/>
      <c r="D92" s="30"/>
      <c r="E92" s="30"/>
      <c r="F92" s="30"/>
      <c r="G92" s="30"/>
      <c r="H92" s="30"/>
      <c r="I92" s="1"/>
      <c r="J92" s="30"/>
      <c r="K92" s="1"/>
    </row>
    <row r="93" spans="2:12" ht="12.75" customHeight="1" x14ac:dyDescent="0.2">
      <c r="B93" s="1" t="s">
        <v>50</v>
      </c>
      <c r="C93" s="26"/>
      <c r="D93" s="26"/>
      <c r="E93" s="26"/>
      <c r="F93" s="4"/>
      <c r="G93" s="30" t="s">
        <v>51</v>
      </c>
      <c r="H93" s="26"/>
      <c r="I93" s="26"/>
      <c r="J93" s="26"/>
      <c r="K93" s="4"/>
    </row>
    <row r="94" spans="2:12" ht="12.75" customHeight="1" x14ac:dyDescent="0.2">
      <c r="B94" s="1"/>
      <c r="C94" s="30"/>
      <c r="D94" s="30" t="s">
        <v>52</v>
      </c>
      <c r="E94" s="30"/>
      <c r="F94" s="30"/>
      <c r="G94" s="30"/>
      <c r="H94" s="1"/>
      <c r="I94" s="30" t="s">
        <v>53</v>
      </c>
      <c r="J94" s="30"/>
      <c r="K94" s="1"/>
    </row>
    <row r="95" spans="2:12" ht="12.75" customHeight="1" x14ac:dyDescent="0.2">
      <c r="B95" s="1"/>
      <c r="C95" s="30"/>
      <c r="D95" s="30"/>
      <c r="E95" s="30"/>
      <c r="F95" s="1"/>
      <c r="G95" s="30" t="s">
        <v>54</v>
      </c>
      <c r="H95" s="26"/>
      <c r="I95" s="26"/>
      <c r="J95" s="26"/>
      <c r="K95" s="26"/>
    </row>
    <row r="96" spans="2:12" ht="12.75" customHeight="1" x14ac:dyDescent="0.2">
      <c r="B96" s="1" t="s">
        <v>55</v>
      </c>
    </row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1">
    <mergeCell ref="I54:I55"/>
  </mergeCells>
  <dataValidations count="1">
    <dataValidation type="list" allowBlank="1" showErrorMessage="1" sqref="E52 I56:I86" xr:uid="{00000000-0002-0000-0000-000000000000}">
      <formula1>"Yes,No"</formula1>
    </dataValidation>
  </dataValidations>
  <pageMargins left="0.1" right="0.1" top="0.1" bottom="0.1" header="0" footer="0"/>
  <pageSetup scale="6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1000"/>
  <sheetViews>
    <sheetView showGridLines="0" workbookViewId="0"/>
  </sheetViews>
  <sheetFormatPr defaultColWidth="12.5703125" defaultRowHeight="15" customHeight="1" x14ac:dyDescent="0.2"/>
  <cols>
    <col min="1" max="1" width="17.42578125" customWidth="1"/>
    <col min="2" max="8" width="13.7109375" customWidth="1"/>
    <col min="9" max="9" width="14.42578125" customWidth="1"/>
    <col min="10" max="10" width="13.7109375" customWidth="1"/>
    <col min="11" max="26" width="8.5703125" customWidth="1"/>
  </cols>
  <sheetData>
    <row r="1" spans="1:11" ht="15.75" customHeight="1" x14ac:dyDescent="0.2">
      <c r="A1" s="1"/>
      <c r="B1" s="1"/>
      <c r="C1" s="1"/>
      <c r="D1" s="1"/>
      <c r="E1" s="2" t="s">
        <v>0</v>
      </c>
      <c r="F1" s="1"/>
      <c r="G1" s="1"/>
      <c r="H1" s="1"/>
      <c r="I1" s="1"/>
      <c r="J1" s="1"/>
      <c r="K1" s="1"/>
    </row>
    <row r="2" spans="1:11" ht="15.75" customHeight="1" x14ac:dyDescent="0.2">
      <c r="A2" s="1"/>
      <c r="B2" s="3"/>
      <c r="C2" s="3"/>
      <c r="D2" s="3"/>
      <c r="E2" s="2" t="str">
        <f>'CHANGE RATE IN CELL'!A27</f>
        <v>Use for reimbursement effective January 1, 2026</v>
      </c>
      <c r="F2" s="3"/>
      <c r="G2" s="3"/>
      <c r="H2" s="3"/>
      <c r="I2" s="1"/>
      <c r="J2" s="1"/>
      <c r="K2" s="1"/>
    </row>
    <row r="3" spans="1:11" ht="15.75" customHeight="1" x14ac:dyDescent="0.2">
      <c r="A3" s="1"/>
      <c r="B3" s="1"/>
      <c r="C3" s="1"/>
      <c r="D3" s="1"/>
      <c r="E3" s="2" t="str">
        <f>'CHANGE RATE IN CELL'!A28</f>
        <v>725 ¢ per mile</v>
      </c>
      <c r="F3" s="1"/>
      <c r="G3" s="1"/>
      <c r="H3" s="1"/>
      <c r="I3" s="1"/>
      <c r="J3" s="1"/>
      <c r="K3" s="1"/>
    </row>
    <row r="4" spans="1:11" ht="15.75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customHeight="1" x14ac:dyDescent="0.2">
      <c r="A5" s="1" t="s">
        <v>1</v>
      </c>
      <c r="B5" s="4"/>
      <c r="C5" s="4"/>
      <c r="D5" s="4"/>
      <c r="E5" s="4"/>
      <c r="F5" s="4"/>
      <c r="G5" s="4"/>
      <c r="H5" s="1"/>
      <c r="I5" s="1"/>
      <c r="J5" s="1"/>
      <c r="K5" s="1"/>
    </row>
    <row r="6" spans="1:11" ht="15.75" customHeight="1" x14ac:dyDescent="0.2">
      <c r="A6" s="1" t="s">
        <v>56</v>
      </c>
      <c r="B6" s="6"/>
      <c r="C6" s="6"/>
      <c r="D6" s="6"/>
      <c r="E6" s="6"/>
      <c r="F6" s="4"/>
      <c r="G6" s="6"/>
      <c r="H6" s="1"/>
      <c r="I6" s="1"/>
      <c r="J6" s="1"/>
      <c r="K6" s="1"/>
    </row>
    <row r="7" spans="1:11" ht="15.75" customHeight="1" x14ac:dyDescent="0.2">
      <c r="A7" s="1" t="s">
        <v>57</v>
      </c>
      <c r="B7" s="6"/>
      <c r="C7" s="6"/>
      <c r="D7" s="1" t="s">
        <v>4</v>
      </c>
      <c r="E7" s="1"/>
      <c r="F7" s="6"/>
      <c r="G7" s="6"/>
      <c r="H7" s="1"/>
      <c r="I7" s="1"/>
      <c r="J7" s="1"/>
      <c r="K7" s="1"/>
    </row>
    <row r="8" spans="1:11" ht="15.75" customHeight="1" x14ac:dyDescent="0.2">
      <c r="A8" s="1" t="s">
        <v>58</v>
      </c>
      <c r="B8" s="6"/>
      <c r="C8" s="6"/>
      <c r="D8" s="4"/>
      <c r="E8" s="4"/>
      <c r="F8" s="6"/>
      <c r="G8" s="6"/>
      <c r="H8" s="1"/>
      <c r="I8" s="1"/>
      <c r="J8" s="1"/>
      <c r="K8" s="1"/>
    </row>
    <row r="9" spans="1:11" ht="15.75" customHeight="1" x14ac:dyDescent="0.2">
      <c r="A9" s="1" t="s">
        <v>59</v>
      </c>
      <c r="B9" s="6"/>
      <c r="C9" s="6"/>
      <c r="D9" s="6"/>
      <c r="E9" s="6"/>
      <c r="F9" s="6"/>
      <c r="G9" s="6"/>
      <c r="H9" s="1"/>
      <c r="I9" s="1"/>
      <c r="J9" s="1"/>
      <c r="K9" s="1"/>
    </row>
    <row r="10" spans="1:11" ht="15.75" customHeight="1" x14ac:dyDescent="0.2">
      <c r="A10" s="1" t="s">
        <v>60</v>
      </c>
      <c r="B10" s="1"/>
      <c r="C10" s="6"/>
      <c r="D10" s="6"/>
      <c r="E10" s="1" t="s">
        <v>61</v>
      </c>
      <c r="F10" s="1"/>
      <c r="G10" s="50"/>
      <c r="H10" s="1"/>
      <c r="I10" s="1"/>
      <c r="J10" s="1"/>
      <c r="K10" s="1"/>
    </row>
    <row r="11" spans="1:11" ht="15.75" customHeight="1" x14ac:dyDescent="0.2">
      <c r="A11" s="1" t="s">
        <v>62</v>
      </c>
      <c r="B11" s="11"/>
      <c r="C11" s="12" t="s">
        <v>10</v>
      </c>
      <c r="D11" s="12" t="s">
        <v>10</v>
      </c>
      <c r="E11" s="1" t="s">
        <v>11</v>
      </c>
      <c r="F11" s="11"/>
      <c r="G11" s="12"/>
      <c r="H11" s="1"/>
      <c r="I11" s="1"/>
      <c r="J11" s="1"/>
      <c r="K11" s="1"/>
    </row>
    <row r="12" spans="1:11" ht="15.75" customHeight="1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1:11" ht="15.75" customHeight="1" x14ac:dyDescent="0.2">
      <c r="A13" s="15" t="s">
        <v>12</v>
      </c>
      <c r="B13" s="16" t="s">
        <v>10</v>
      </c>
      <c r="C13" s="16"/>
      <c r="D13" s="16"/>
      <c r="E13" s="16"/>
      <c r="F13" s="16"/>
      <c r="G13" s="16"/>
      <c r="H13" s="16"/>
      <c r="I13" s="16"/>
      <c r="J13" s="1"/>
      <c r="K13" s="1"/>
    </row>
    <row r="14" spans="1:11" ht="15.75" customHeight="1" x14ac:dyDescent="0.2">
      <c r="A14" s="15" t="s">
        <v>63</v>
      </c>
      <c r="B14" s="37" t="s">
        <v>64</v>
      </c>
      <c r="C14" s="37" t="s">
        <v>65</v>
      </c>
      <c r="D14" s="37" t="s">
        <v>66</v>
      </c>
      <c r="E14" s="37" t="s">
        <v>67</v>
      </c>
      <c r="F14" s="37" t="s">
        <v>68</v>
      </c>
      <c r="G14" s="37" t="s">
        <v>69</v>
      </c>
      <c r="H14" s="37" t="s">
        <v>70</v>
      </c>
      <c r="I14" s="37" t="s">
        <v>71</v>
      </c>
      <c r="J14" s="1"/>
      <c r="K14" s="1"/>
    </row>
    <row r="15" spans="1:11" ht="15.75" customHeight="1" x14ac:dyDescent="0.2">
      <c r="A15" s="17" t="s">
        <v>14</v>
      </c>
      <c r="B15" s="21"/>
      <c r="C15" s="21"/>
      <c r="D15" s="21"/>
      <c r="E15" s="21"/>
      <c r="F15" s="21"/>
      <c r="G15" s="21"/>
      <c r="H15" s="21"/>
      <c r="I15" s="22">
        <f t="shared" ref="I15:I30" si="0">SUM(B15:H15)</f>
        <v>0</v>
      </c>
      <c r="J15" s="1"/>
      <c r="K15" s="1"/>
    </row>
    <row r="16" spans="1:11" ht="15.75" customHeight="1" x14ac:dyDescent="0.2">
      <c r="A16" s="17" t="s">
        <v>15</v>
      </c>
      <c r="B16" s="21"/>
      <c r="C16" s="21"/>
      <c r="D16" s="21"/>
      <c r="E16" s="21"/>
      <c r="F16" s="21"/>
      <c r="G16" s="21"/>
      <c r="H16" s="21"/>
      <c r="I16" s="22">
        <f t="shared" si="0"/>
        <v>0</v>
      </c>
      <c r="J16" s="1"/>
      <c r="K16" s="1"/>
    </row>
    <row r="17" spans="1:11" ht="15.75" customHeight="1" x14ac:dyDescent="0.2">
      <c r="A17" s="17" t="s">
        <v>16</v>
      </c>
      <c r="B17" s="21"/>
      <c r="C17" s="21"/>
      <c r="D17" s="21"/>
      <c r="E17" s="21"/>
      <c r="F17" s="21"/>
      <c r="G17" s="21"/>
      <c r="H17" s="21"/>
      <c r="I17" s="22">
        <f t="shared" si="0"/>
        <v>0</v>
      </c>
      <c r="J17" s="1"/>
      <c r="K17" s="1"/>
    </row>
    <row r="18" spans="1:11" ht="15.75" customHeight="1" x14ac:dyDescent="0.2">
      <c r="A18" s="17" t="s">
        <v>17</v>
      </c>
      <c r="B18" s="21"/>
      <c r="C18" s="21"/>
      <c r="D18" s="21"/>
      <c r="E18" s="21"/>
      <c r="F18" s="21"/>
      <c r="G18" s="21"/>
      <c r="H18" s="21"/>
      <c r="I18" s="22">
        <f t="shared" si="0"/>
        <v>0</v>
      </c>
      <c r="J18" s="1"/>
      <c r="K18" s="1"/>
    </row>
    <row r="19" spans="1:11" ht="15.75" customHeight="1" x14ac:dyDescent="0.2">
      <c r="A19" s="17" t="s">
        <v>18</v>
      </c>
      <c r="B19" s="21"/>
      <c r="C19" s="21"/>
      <c r="D19" s="21"/>
      <c r="E19" s="21"/>
      <c r="F19" s="21"/>
      <c r="G19" s="21"/>
      <c r="H19" s="21"/>
      <c r="I19" s="22">
        <f t="shared" si="0"/>
        <v>0</v>
      </c>
      <c r="J19" s="1"/>
      <c r="K19" s="1"/>
    </row>
    <row r="20" spans="1:11" ht="15.75" customHeight="1" x14ac:dyDescent="0.2">
      <c r="A20" s="17" t="s">
        <v>19</v>
      </c>
      <c r="B20" s="21"/>
      <c r="C20" s="21"/>
      <c r="D20" s="21"/>
      <c r="E20" s="21"/>
      <c r="F20" s="21"/>
      <c r="G20" s="21"/>
      <c r="H20" s="21"/>
      <c r="I20" s="22">
        <f t="shared" si="0"/>
        <v>0</v>
      </c>
      <c r="J20" s="1"/>
      <c r="K20" s="1"/>
    </row>
    <row r="21" spans="1:11" ht="15.75" customHeight="1" x14ac:dyDescent="0.2">
      <c r="A21" s="17" t="s">
        <v>20</v>
      </c>
      <c r="B21" s="21"/>
      <c r="C21" s="21"/>
      <c r="D21" s="21"/>
      <c r="E21" s="21"/>
      <c r="F21" s="21"/>
      <c r="G21" s="21"/>
      <c r="H21" s="21"/>
      <c r="I21" s="22">
        <f t="shared" si="0"/>
        <v>0</v>
      </c>
      <c r="J21" s="1"/>
      <c r="K21" s="1"/>
    </row>
    <row r="22" spans="1:11" ht="15.75" customHeight="1" x14ac:dyDescent="0.2">
      <c r="A22" s="17" t="s">
        <v>21</v>
      </c>
      <c r="B22" s="21"/>
      <c r="C22" s="21"/>
      <c r="D22" s="21"/>
      <c r="E22" s="21"/>
      <c r="F22" s="21"/>
      <c r="G22" s="21"/>
      <c r="H22" s="21"/>
      <c r="I22" s="22">
        <f t="shared" si="0"/>
        <v>0</v>
      </c>
      <c r="J22" s="1"/>
      <c r="K22" s="1"/>
    </row>
    <row r="23" spans="1:11" ht="15.75" customHeight="1" x14ac:dyDescent="0.2">
      <c r="A23" s="17" t="s">
        <v>22</v>
      </c>
      <c r="B23" s="51">
        <f t="array" ref="B23">IF(N(J40)=0,
    0,
    IF(TRIM($F$35)="No",
        ROUND(N(J40) * N(FULL_RATE), 3),
        _xludf.LET(
            _xlpm.resetNum, IF($F$37="", 0, MATCH($F$37, {"Sunday","Monday","Tuesday","Wednesday","Thursday","Friday","Saturday"}, 0)),
            _xlpm.dayNum, 1,
            _xlpm.effectivePrior, IF(_xlpm.resetNum=0, N(PRIOR_MILES), IF(_xlpm.dayNum&gt;=_xlpm.resetNum, 0, N(PRIOR_MILES))),
            _xlpm.fullMiles, MIN(N(J40), MAX(0, THRESHOLD - _xlpm.effectivePrior)),
            _xlpm.halfMiles, MAX(0, N(J40) - _xlpm.fullMiles),
            ROUND(_xlpm.fullMiles * N(FULL_RATE) + _xlpm.halfMiles * N(FULL_RATE)/2, 3)
        )
    )
)</f>
        <v>0</v>
      </c>
      <c r="C23" s="51">
        <f t="array" ref="C23">IF(N(J41)=0,
    0,
    IF(TRIM($F$35)="No",
        ROUND(N(J41) * N(FULL_RATE), 3),
        _xludf.LET(
            _xlpm.resetNum, IF($F$37="", 0, MATCH($F$37, {"Sunday","Monday","Tuesday","Wednesday","Thursday","Friday","Saturday"}, 0)),
            _xlpm.dayNum, 2,
            _xlpm.effectivePrior, IF(_xlpm.resetNum=0, N(PRIOR_MILES) + N(J40), IF(_xlpm.dayNum&gt;=_xlpm.resetNum, 0, N(PRIOR_MILES) + N(J40))),
            _xlpm.fullMiles, MIN(N(J41), MAX(0, THRESHOLD - _xlpm.effectivePrior)),
            _xlpm.halfMiles, MAX(0, N(J41) - _xlpm.fullMiles),
            ROUND(_xlpm.fullMiles * N(FULL_RATE) + _xlpm.halfMiles * N(FULL_RATE)/2, 3)
        )
    )
)</f>
        <v>0</v>
      </c>
      <c r="D23" s="51">
        <f t="array" ref="D23">IF(N(J42)=0,
    0,
    IF($F$35="No",
        ROUND(N(J42) * N(FULL_RATE), 3),
        _xludf.LET(
            _xlpm.resetNum, IF($F$37="", 0, MATCH($F$37, {"Sunday","Monday","Tuesday","Wednesday","Thursday","Friday","Saturday"}, 0)),
            _xlpm.dayNum, 3,
            _xlpm.effectivePrior, IF(_xlpm.resetNum=0, N(PRIOR_MILES) + N(J40) + N(J41), IF(_xlpm.dayNum&gt;=_xlpm.resetNum, 0, N(PRIOR_MILES) + N(J40) + N(J41))),
            _xlpm.fullMiles, MIN(N(J42), MAX(0, THRESHOLD - _xlpm.effectivePrior)),
            _xlpm.halfMiles, MAX(0, N(J42) - _xlpm.fullMiles),
            ROUND(_xlpm.fullMiles * N(FULL_RATE) + _xlpm.halfMiles * N(FULL_RATE)/2, 3)
        )
    )
)</f>
        <v>0</v>
      </c>
      <c r="E23" s="51">
        <f t="array" ref="E23">IF(N(J43)=0,
    0,
    IF(TRIM($F$35)="No",
        ROUND(N(J43) * N(FULL_RATE), 3),
        _xludf.LET(
            _xlpm.resetNum, IF($F$37="", 0, MATCH($F$37, {"Sunday","Monday","Tuesday","Wednesday","Thursday","Friday","Saturday"}, 0)),
            _xlpm.dayNum, 4,
            _xlpm.effectivePrior, IF(_xlpm.resetNum=0, N(PRIOR_MILES) + N(J40) + N(J41) + N(J42), IF(_xlpm.dayNum&gt;=_xlpm.resetNum, 0, N(PRIOR_MILES) + N(J40) + N(J41) + N(J42))),
            _xlpm.fullMiles, MIN(N(J43), MAX(0, THRESHOLD - _xlpm.effectivePrior)),
            _xlpm.halfMiles, MAX(0, N(J43) - _xlpm.fullMiles),
            ROUND(_xlpm.fullMiles * N(FULL_RATE) + _xlpm.halfMiles * N(FULL_RATE)/2, 3)
        )
    )
)</f>
        <v>0</v>
      </c>
      <c r="F23" s="51">
        <f t="array" ref="F23">IF(N(J44)=0,
    0,
    IF(TRIM($F$35)="No",
        ROUND(N(J44) * N(FULL_RATE), 3),
        _xludf.LET(
            _xlpm.resetNum, IF($F$37="", 0, MATCH($F$37, {"Sunday","Monday","Tuesday","Wednesday","Thursday","Friday","Saturday"}, 0)),
            _xlpm.dayNum, 5,
            _xlpm.effectivePrior, IF(_xlpm.resetNum=0, N(PRIOR_MILES) + N(J40) + N(J41) + N(J42) + N(J43), IF(_xlpm.dayNum&gt;=_xlpm.resetNum, 0, N(PRIOR_MILES) + N(J40) + N(J41) + N(J42) + N(J43))),
            _xlpm.fullMiles, MIN(N(J44), MAX(0, THRESHOLD - _xlpm.effectivePrior)),
            _xlpm.halfMiles, MAX(0, N(J44) - _xlpm.fullMiles),
            ROUND(_xlpm.fullMiles * N(FULL_RATE) + _xlpm.halfMiles * N(FULL_RATE)/2, 3)
        )
    )
)</f>
        <v>0</v>
      </c>
      <c r="G23" s="51">
        <f t="array" ref="G23">IF(N(J45)=0,
    0,
    IF(TRIM($F$35)="No",
        ROUND(N(J45) * N(FULL_RATE), 3),
        _xludf.LET(
            _xlpm.resetNum, IF($F$37="", 0, MATCH($F$37, {"Sunday","Monday","Tuesday","Wednesday","Thursday","Friday","Saturday"}, 0)),
            _xlpm.dayNum, 6,
            _xlpm.effectivePrior, IF(_xlpm.resetNum=0, N(PRIOR_MILES) + N(J40) + N(J41) + N(J42) + N(J43) + N(J44), IF(_xlpm.dayNum&gt;=_xlpm.resetNum, 0, N(PRIOR_MILES) + N(J40) + N(J41) + N(J42) + N(J43) + N(J44))),
            _xlpm.fullMiles, MIN(N(J45), MAX(0, THRESHOLD - _xlpm.effectivePrior)),
            _xlpm.halfMiles, MAX(0, N(J45) - _xlpm.fullMiles),
            ROUND(_xlpm.fullMiles * N(FULL_RATE) + _xlpm.halfMiles * N(FULL_RATE)/2, 3)
        )
    )
)</f>
        <v>0</v>
      </c>
      <c r="H23" s="51">
        <f t="array" ref="H23">IF(N(J46)=0,
    0,
    IF(TRIM($F$35)="No",
        ROUND(N(J46) * N(FULL_RATE), 3),
        _xludf.LET(
            _xlpm.resetNum, IF($F$37="", 0, MATCH($F$37, {"Sunday","Monday","Tuesday","Wednesday","Thursday","Friday","Saturday"}, 0)),
            _xlpm.dayNum, 7,
            _xlpm.effectivePrior, IF(_xlpm.resetNum=0, N(PRIOR_MILES) + N(J40) + N(J41) + N(J42) + N(J43) + N(J44) + N(J45), IF(_xlpm.dayNum&gt;=_xlpm.resetNum, 0, N(PRIOR_MILES) + N(J40) + N(J41) + N(J42) + N(J43) + N(J44) + N(J45))),
            _xlpm.fullMiles, MIN(N(J46), MAX(0, THRESHOLD - _xlpm.effectivePrior)),
            _xlpm.halfMiles, MAX(0, N(J46) - _xlpm.fullMiles),
            ROUND(_xlpm.fullMiles * N(FULL_RATE) + _xlpm.halfMiles * N(FULL_RATE)/2, 3)
        )
    )
)</f>
        <v>0</v>
      </c>
      <c r="I23" s="22">
        <f t="shared" si="0"/>
        <v>0</v>
      </c>
      <c r="J23" s="1"/>
      <c r="K23" s="1"/>
    </row>
    <row r="24" spans="1:11" ht="15.75" customHeight="1" x14ac:dyDescent="0.2">
      <c r="A24" s="17" t="s">
        <v>23</v>
      </c>
      <c r="B24" s="21"/>
      <c r="C24" s="21"/>
      <c r="D24" s="21"/>
      <c r="E24" s="21"/>
      <c r="F24" s="21"/>
      <c r="G24" s="21"/>
      <c r="H24" s="21"/>
      <c r="I24" s="22">
        <f t="shared" si="0"/>
        <v>0</v>
      </c>
      <c r="J24" s="1"/>
      <c r="K24" s="1"/>
    </row>
    <row r="25" spans="1:11" ht="15.75" customHeight="1" x14ac:dyDescent="0.2">
      <c r="A25" s="17" t="s">
        <v>24</v>
      </c>
      <c r="B25" s="21"/>
      <c r="C25" s="21"/>
      <c r="D25" s="21"/>
      <c r="E25" s="21"/>
      <c r="F25" s="21"/>
      <c r="G25" s="21"/>
      <c r="H25" s="21"/>
      <c r="I25" s="22">
        <f t="shared" si="0"/>
        <v>0</v>
      </c>
      <c r="J25" s="1"/>
      <c r="K25" s="1"/>
    </row>
    <row r="26" spans="1:11" ht="15.75" customHeight="1" x14ac:dyDescent="0.2">
      <c r="A26" s="17"/>
      <c r="B26" s="21"/>
      <c r="C26" s="21"/>
      <c r="D26" s="21"/>
      <c r="E26" s="21"/>
      <c r="F26" s="21"/>
      <c r="G26" s="21"/>
      <c r="H26" s="21"/>
      <c r="I26" s="22">
        <f t="shared" si="0"/>
        <v>0</v>
      </c>
      <c r="J26" s="1"/>
      <c r="K26" s="1"/>
    </row>
    <row r="27" spans="1:11" ht="15.75" customHeight="1" x14ac:dyDescent="0.2">
      <c r="A27" s="17"/>
      <c r="B27" s="21"/>
      <c r="C27" s="21"/>
      <c r="D27" s="21"/>
      <c r="E27" s="21"/>
      <c r="F27" s="21"/>
      <c r="G27" s="21"/>
      <c r="H27" s="21"/>
      <c r="I27" s="22">
        <f t="shared" si="0"/>
        <v>0</v>
      </c>
      <c r="J27" s="1"/>
      <c r="K27" s="1"/>
    </row>
    <row r="28" spans="1:11" ht="15.75" customHeight="1" x14ac:dyDescent="0.2">
      <c r="A28" s="17" t="s">
        <v>10</v>
      </c>
      <c r="B28" s="21"/>
      <c r="C28" s="21"/>
      <c r="D28" s="21"/>
      <c r="E28" s="21"/>
      <c r="F28" s="21"/>
      <c r="G28" s="21"/>
      <c r="H28" s="21"/>
      <c r="I28" s="22">
        <f t="shared" si="0"/>
        <v>0</v>
      </c>
      <c r="J28" s="1"/>
      <c r="K28" s="1"/>
    </row>
    <row r="29" spans="1:11" ht="15.75" customHeight="1" x14ac:dyDescent="0.2">
      <c r="A29" s="17" t="s">
        <v>10</v>
      </c>
      <c r="B29" s="21"/>
      <c r="C29" s="21"/>
      <c r="D29" s="21"/>
      <c r="E29" s="21"/>
      <c r="F29" s="21"/>
      <c r="G29" s="21"/>
      <c r="H29" s="21"/>
      <c r="I29" s="22">
        <f t="shared" si="0"/>
        <v>0</v>
      </c>
      <c r="J29" s="1"/>
      <c r="K29" s="1"/>
    </row>
    <row r="30" spans="1:11" ht="15.75" customHeight="1" x14ac:dyDescent="0.2">
      <c r="A30" s="17" t="s">
        <v>10</v>
      </c>
      <c r="B30" s="21"/>
      <c r="C30" s="21"/>
      <c r="D30" s="21"/>
      <c r="E30" s="21"/>
      <c r="F30" s="21"/>
      <c r="G30" s="21"/>
      <c r="H30" s="21"/>
      <c r="I30" s="22">
        <f t="shared" si="0"/>
        <v>0</v>
      </c>
      <c r="J30" s="1"/>
      <c r="K30" s="1"/>
    </row>
    <row r="31" spans="1:11" ht="15.75" customHeight="1" x14ac:dyDescent="0.2">
      <c r="A31" s="17" t="s">
        <v>25</v>
      </c>
      <c r="B31" s="25">
        <f t="shared" ref="B31:I31" si="1">SUM(B15:B30)</f>
        <v>0</v>
      </c>
      <c r="C31" s="25">
        <f t="shared" si="1"/>
        <v>0</v>
      </c>
      <c r="D31" s="25">
        <f t="shared" si="1"/>
        <v>0</v>
      </c>
      <c r="E31" s="25">
        <f t="shared" si="1"/>
        <v>0</v>
      </c>
      <c r="F31" s="25">
        <f t="shared" si="1"/>
        <v>0</v>
      </c>
      <c r="G31" s="25">
        <f t="shared" si="1"/>
        <v>0</v>
      </c>
      <c r="H31" s="25">
        <f t="shared" si="1"/>
        <v>0</v>
      </c>
      <c r="I31" s="22">
        <f t="shared" si="1"/>
        <v>0</v>
      </c>
      <c r="J31" s="1"/>
      <c r="K31" s="1"/>
    </row>
    <row r="32" spans="1:11" ht="15.75" customHeight="1" x14ac:dyDescent="0.2">
      <c r="A32" s="52" t="s">
        <v>26</v>
      </c>
      <c r="B32" s="1"/>
      <c r="C32" s="30"/>
      <c r="D32" s="30"/>
      <c r="E32" s="30"/>
      <c r="F32" s="30"/>
      <c r="G32" s="29" t="s">
        <v>10</v>
      </c>
      <c r="H32" s="29"/>
      <c r="I32" s="30"/>
      <c r="J32" s="1"/>
      <c r="K32" s="1"/>
    </row>
    <row r="33" spans="1:11" ht="15.75" customHeight="1" x14ac:dyDescent="0.2">
      <c r="A33" s="1"/>
      <c r="B33" s="30"/>
      <c r="C33" s="30"/>
      <c r="D33" s="30"/>
      <c r="E33" s="30"/>
      <c r="F33" s="30"/>
      <c r="G33" s="30" t="s">
        <v>72</v>
      </c>
      <c r="H33" s="30"/>
      <c r="I33" s="30"/>
      <c r="J33" s="1"/>
      <c r="K33" s="1"/>
    </row>
    <row r="34" spans="1:11" ht="15.75" customHeight="1" x14ac:dyDescent="0.2">
      <c r="A34" s="28" t="s">
        <v>73</v>
      </c>
      <c r="B34" s="73"/>
      <c r="C34" s="74"/>
      <c r="D34" s="74"/>
      <c r="E34" s="74"/>
      <c r="F34" s="74"/>
      <c r="G34" s="74"/>
      <c r="H34" s="74"/>
      <c r="I34" s="74"/>
      <c r="J34" s="74"/>
      <c r="K34" s="1"/>
    </row>
    <row r="35" spans="1:11" ht="15.75" customHeight="1" x14ac:dyDescent="0.2">
      <c r="A35" s="28" t="s">
        <v>74</v>
      </c>
      <c r="B35" s="53"/>
      <c r="C35" s="53"/>
      <c r="D35" s="1"/>
      <c r="E35" s="53"/>
      <c r="F35" s="54"/>
      <c r="G35" s="53"/>
      <c r="H35" s="53"/>
      <c r="I35" s="53"/>
      <c r="J35" s="53"/>
      <c r="K35" s="1"/>
    </row>
    <row r="36" spans="1:11" ht="15.75" customHeight="1" x14ac:dyDescent="0.2">
      <c r="A36" s="1" t="s">
        <v>75</v>
      </c>
      <c r="B36" s="1"/>
      <c r="C36" s="1"/>
      <c r="D36" s="1"/>
      <c r="E36" s="1"/>
      <c r="F36" s="55"/>
      <c r="G36" s="1"/>
      <c r="H36" s="1"/>
      <c r="I36" s="1"/>
      <c r="J36" s="1"/>
      <c r="K36" s="1"/>
    </row>
    <row r="37" spans="1:11" ht="15.75" customHeight="1" x14ac:dyDescent="0.2">
      <c r="A37" s="1" t="s">
        <v>76</v>
      </c>
      <c r="B37" s="1"/>
      <c r="C37" s="1"/>
      <c r="D37" s="1"/>
      <c r="E37" s="1"/>
      <c r="F37" s="55"/>
      <c r="G37" s="1"/>
      <c r="H37" s="1"/>
      <c r="I37" s="1"/>
      <c r="J37" s="1"/>
      <c r="K37" s="1"/>
    </row>
    <row r="38" spans="1:11" ht="15.75" customHeight="1" x14ac:dyDescent="0.2">
      <c r="A38" s="17" t="s">
        <v>32</v>
      </c>
      <c r="B38" s="33" t="s">
        <v>33</v>
      </c>
      <c r="C38" s="17"/>
      <c r="D38" s="38"/>
      <c r="E38" s="29" t="s">
        <v>10</v>
      </c>
      <c r="F38" s="26"/>
      <c r="G38" s="29"/>
      <c r="H38" s="35" t="s">
        <v>35</v>
      </c>
      <c r="I38" s="35" t="s">
        <v>36</v>
      </c>
      <c r="J38" s="36" t="s">
        <v>37</v>
      </c>
      <c r="K38" s="1"/>
    </row>
    <row r="39" spans="1:11" ht="15.75" customHeight="1" x14ac:dyDescent="0.2">
      <c r="A39" s="17" t="s">
        <v>13</v>
      </c>
      <c r="B39" s="33" t="s">
        <v>38</v>
      </c>
      <c r="C39" s="37" t="s">
        <v>39</v>
      </c>
      <c r="D39" s="38" t="s">
        <v>40</v>
      </c>
      <c r="E39" s="29"/>
      <c r="F39" s="29"/>
      <c r="G39" s="34"/>
      <c r="H39" s="39" t="s">
        <v>41</v>
      </c>
      <c r="I39" s="39" t="s">
        <v>42</v>
      </c>
      <c r="J39" s="40" t="s">
        <v>43</v>
      </c>
      <c r="K39" s="1"/>
    </row>
    <row r="40" spans="1:11" ht="15.75" customHeight="1" x14ac:dyDescent="0.2">
      <c r="A40" s="17" t="s">
        <v>77</v>
      </c>
      <c r="B40" s="41"/>
      <c r="C40" s="41"/>
      <c r="D40" s="42"/>
      <c r="E40" s="26"/>
      <c r="F40" s="26"/>
      <c r="G40" s="26"/>
      <c r="H40" s="43"/>
      <c r="I40" s="43"/>
      <c r="J40" s="44" t="str">
        <f t="shared" ref="J40:J46" si="2">IF(H40&gt;0,ROUND(H40,1)-ROUND(I40,1),"0.0")</f>
        <v>0.0</v>
      </c>
      <c r="K40" s="1"/>
    </row>
    <row r="41" spans="1:11" ht="15.75" customHeight="1" x14ac:dyDescent="0.2">
      <c r="A41" s="17" t="s">
        <v>78</v>
      </c>
      <c r="B41" s="45"/>
      <c r="C41" s="45"/>
      <c r="D41" s="42"/>
      <c r="E41" s="26"/>
      <c r="F41" s="26"/>
      <c r="G41" s="26"/>
      <c r="H41" s="43"/>
      <c r="I41" s="43"/>
      <c r="J41" s="44" t="str">
        <f t="shared" si="2"/>
        <v>0.0</v>
      </c>
      <c r="K41" s="1"/>
    </row>
    <row r="42" spans="1:11" ht="15.75" customHeight="1" x14ac:dyDescent="0.2">
      <c r="A42" s="17" t="s">
        <v>79</v>
      </c>
      <c r="B42" s="45"/>
      <c r="C42" s="45"/>
      <c r="D42" s="42"/>
      <c r="E42" s="26"/>
      <c r="F42" s="26"/>
      <c r="G42" s="26"/>
      <c r="H42" s="43"/>
      <c r="I42" s="43"/>
      <c r="J42" s="44" t="str">
        <f t="shared" si="2"/>
        <v>0.0</v>
      </c>
      <c r="K42" s="1"/>
    </row>
    <row r="43" spans="1:11" ht="15.75" customHeight="1" x14ac:dyDescent="0.2">
      <c r="A43" s="17" t="s">
        <v>80</v>
      </c>
      <c r="B43" s="45"/>
      <c r="C43" s="45"/>
      <c r="D43" s="42"/>
      <c r="E43" s="26"/>
      <c r="F43" s="26"/>
      <c r="G43" s="26"/>
      <c r="H43" s="43"/>
      <c r="I43" s="43"/>
      <c r="J43" s="44" t="str">
        <f t="shared" si="2"/>
        <v>0.0</v>
      </c>
      <c r="K43" s="1"/>
    </row>
    <row r="44" spans="1:11" ht="15.75" customHeight="1" x14ac:dyDescent="0.2">
      <c r="A44" s="17" t="s">
        <v>81</v>
      </c>
      <c r="B44" s="45"/>
      <c r="C44" s="45"/>
      <c r="D44" s="42"/>
      <c r="E44" s="26"/>
      <c r="F44" s="26"/>
      <c r="G44" s="26"/>
      <c r="H44" s="43"/>
      <c r="I44" s="43"/>
      <c r="J44" s="44" t="str">
        <f t="shared" si="2"/>
        <v>0.0</v>
      </c>
      <c r="K44" s="1"/>
    </row>
    <row r="45" spans="1:11" ht="15.75" customHeight="1" x14ac:dyDescent="0.2">
      <c r="A45" s="17" t="s">
        <v>82</v>
      </c>
      <c r="B45" s="46"/>
      <c r="C45" s="46"/>
      <c r="D45" s="42"/>
      <c r="E45" s="26"/>
      <c r="F45" s="26"/>
      <c r="G45" s="26"/>
      <c r="H45" s="43"/>
      <c r="I45" s="43"/>
      <c r="J45" s="44" t="str">
        <f t="shared" si="2"/>
        <v>0.0</v>
      </c>
      <c r="K45" s="1"/>
    </row>
    <row r="46" spans="1:11" ht="15.75" customHeight="1" x14ac:dyDescent="0.2">
      <c r="A46" s="17" t="s">
        <v>83</v>
      </c>
      <c r="B46" s="41"/>
      <c r="C46" s="41"/>
      <c r="D46" s="42"/>
      <c r="E46" s="26"/>
      <c r="F46" s="26"/>
      <c r="G46" s="26"/>
      <c r="H46" s="43"/>
      <c r="I46" s="43"/>
      <c r="J46" s="44" t="str">
        <f t="shared" si="2"/>
        <v>0.0</v>
      </c>
      <c r="K46" s="1"/>
    </row>
    <row r="47" spans="1:11" ht="15.75" customHeight="1" x14ac:dyDescent="0.2">
      <c r="A47" s="1" t="s">
        <v>44</v>
      </c>
      <c r="B47" s="30"/>
      <c r="C47" s="30"/>
      <c r="D47" s="30"/>
      <c r="E47" s="30"/>
      <c r="F47" s="30"/>
      <c r="G47" s="30"/>
      <c r="H47" s="30"/>
      <c r="I47" s="30"/>
      <c r="J47" s="1"/>
      <c r="K47" s="1"/>
    </row>
    <row r="48" spans="1:11" ht="15.75" customHeight="1" x14ac:dyDescent="0.2">
      <c r="A48" s="1"/>
      <c r="B48" s="30"/>
      <c r="C48" s="30"/>
      <c r="D48" s="30"/>
      <c r="E48" s="30"/>
      <c r="F48" s="30"/>
      <c r="G48" s="30" t="s">
        <v>47</v>
      </c>
      <c r="H48" s="11"/>
      <c r="I48" s="11" t="s">
        <v>10</v>
      </c>
      <c r="J48" s="11"/>
      <c r="K48" s="1"/>
    </row>
    <row r="49" spans="1:11" ht="15.75" customHeight="1" x14ac:dyDescent="0.2">
      <c r="A49" s="30" t="s">
        <v>48</v>
      </c>
      <c r="B49" s="1"/>
      <c r="C49" s="30"/>
      <c r="D49" s="26"/>
      <c r="E49" s="26"/>
      <c r="F49" s="26"/>
      <c r="G49" s="26"/>
      <c r="H49" s="30"/>
      <c r="I49" s="30"/>
      <c r="J49" s="1"/>
      <c r="K49" s="1"/>
    </row>
    <row r="50" spans="1:11" ht="15.75" customHeight="1" x14ac:dyDescent="0.2">
      <c r="A50" s="1"/>
      <c r="B50" s="30"/>
      <c r="C50" s="30"/>
      <c r="D50" s="30"/>
      <c r="E50" s="30" t="s">
        <v>49</v>
      </c>
      <c r="F50" s="1"/>
      <c r="G50" s="30"/>
      <c r="H50" s="1"/>
      <c r="I50" s="30"/>
      <c r="J50" s="1"/>
      <c r="K50" s="1"/>
    </row>
    <row r="51" spans="1:11" ht="15.75" customHeight="1" x14ac:dyDescent="0.2">
      <c r="A51" s="1"/>
      <c r="B51" s="30"/>
      <c r="C51" s="30"/>
      <c r="D51" s="30"/>
      <c r="E51" s="30"/>
      <c r="F51" s="30"/>
      <c r="G51" s="30"/>
      <c r="H51" s="1"/>
      <c r="I51" s="30"/>
      <c r="J51" s="1"/>
      <c r="K51" s="1"/>
    </row>
    <row r="52" spans="1:11" ht="15.75" customHeight="1" x14ac:dyDescent="0.2">
      <c r="A52" s="1" t="s">
        <v>50</v>
      </c>
      <c r="B52" s="26"/>
      <c r="C52" s="26"/>
      <c r="D52" s="26"/>
      <c r="E52" s="4"/>
      <c r="F52" s="30" t="s">
        <v>51</v>
      </c>
      <c r="G52" s="26"/>
      <c r="H52" s="26"/>
      <c r="I52" s="26"/>
      <c r="J52" s="4"/>
      <c r="K52" s="1"/>
    </row>
    <row r="53" spans="1:11" ht="15.75" customHeight="1" x14ac:dyDescent="0.2">
      <c r="A53" s="1"/>
      <c r="B53" s="30"/>
      <c r="C53" s="30" t="s">
        <v>52</v>
      </c>
      <c r="D53" s="30"/>
      <c r="E53" s="30"/>
      <c r="F53" s="30"/>
      <c r="G53" s="1"/>
      <c r="H53" s="30" t="s">
        <v>53</v>
      </c>
      <c r="I53" s="30"/>
      <c r="J53" s="1"/>
      <c r="K53" s="1"/>
    </row>
    <row r="54" spans="1:11" ht="15.75" customHeight="1" x14ac:dyDescent="0.2">
      <c r="A54" s="1"/>
      <c r="B54" s="30"/>
      <c r="C54" s="30"/>
      <c r="D54" s="30"/>
      <c r="E54" s="1"/>
      <c r="F54" s="30" t="s">
        <v>54</v>
      </c>
      <c r="G54" s="26"/>
      <c r="H54" s="26"/>
      <c r="I54" s="26"/>
      <c r="J54" s="26"/>
      <c r="K54" s="1"/>
    </row>
    <row r="55" spans="1:11" ht="15.75" customHeight="1" x14ac:dyDescent="0.2">
      <c r="A55" s="1" t="s">
        <v>55</v>
      </c>
      <c r="B55" s="30"/>
      <c r="C55" s="30"/>
      <c r="D55" s="30"/>
      <c r="E55" s="30"/>
      <c r="F55" s="30"/>
      <c r="G55" s="30"/>
      <c r="H55" s="30"/>
      <c r="I55" s="30"/>
      <c r="J55" s="1"/>
      <c r="K55" s="1"/>
    </row>
    <row r="56" spans="1:11" ht="15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 ht="12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 ht="12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 ht="12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 ht="12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 ht="12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 ht="12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1:11" ht="12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1:11" ht="12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1:11" ht="12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1:11" ht="12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1:11" ht="12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1:11" ht="12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 ht="12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1:11" ht="12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1:11" ht="12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1:11" ht="12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1:11" ht="12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1:11" ht="12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1:11" ht="12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1:11" ht="12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1:11" ht="12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</row>
    <row r="78" spans="1:11" ht="12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</row>
    <row r="79" spans="1:11" ht="12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</row>
    <row r="80" spans="1:11" ht="12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</row>
    <row r="81" spans="1:11" ht="12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</row>
    <row r="82" spans="1:11" ht="12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</row>
    <row r="83" spans="1:11" ht="12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</row>
    <row r="84" spans="1:11" ht="12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</row>
    <row r="85" spans="1:11" ht="12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</row>
    <row r="86" spans="1:11" ht="12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</row>
    <row r="87" spans="1:11" ht="12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</row>
    <row r="88" spans="1:11" ht="12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</row>
    <row r="89" spans="1:11" ht="12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</row>
    <row r="90" spans="1:11" ht="12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1:11" ht="12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1:11" ht="12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</row>
    <row r="93" spans="1:11" ht="12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1:11" ht="12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</row>
    <row r="95" spans="1:11" ht="12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</row>
    <row r="96" spans="1:11" ht="12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</row>
    <row r="97" spans="1:11" ht="12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</row>
    <row r="98" spans="1:11" ht="12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</row>
    <row r="99" spans="1:11" ht="12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</row>
    <row r="100" spans="1:11" ht="12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</row>
    <row r="101" spans="1:11" ht="12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</row>
    <row r="102" spans="1:11" ht="12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</row>
    <row r="103" spans="1:11" ht="12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</row>
    <row r="104" spans="1:11" ht="12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</row>
    <row r="105" spans="1:11" ht="12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</row>
    <row r="106" spans="1:11" ht="12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</row>
    <row r="107" spans="1:11" ht="12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</row>
    <row r="108" spans="1:11" ht="12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</row>
    <row r="109" spans="1:11" ht="12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</row>
    <row r="110" spans="1:11" ht="12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</row>
    <row r="111" spans="1:11" ht="12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</row>
    <row r="112" spans="1:11" ht="12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</row>
    <row r="113" spans="1:11" ht="12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</row>
    <row r="114" spans="1:11" ht="12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</row>
    <row r="115" spans="1:11" ht="12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</row>
    <row r="116" spans="1:11" ht="12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</row>
    <row r="117" spans="1:11" ht="12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</row>
    <row r="118" spans="1:11" ht="12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</row>
    <row r="119" spans="1:11" ht="12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</row>
    <row r="120" spans="1:11" ht="12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</row>
    <row r="121" spans="1:11" ht="12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</row>
    <row r="122" spans="1:11" ht="12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</row>
    <row r="123" spans="1:11" ht="12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</row>
    <row r="124" spans="1:11" ht="12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</row>
    <row r="125" spans="1:11" ht="12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</row>
    <row r="126" spans="1:11" ht="12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</row>
    <row r="127" spans="1:11" ht="12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</row>
    <row r="128" spans="1:11" ht="12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</row>
    <row r="129" spans="1:11" ht="12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</row>
    <row r="130" spans="1:11" ht="12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</row>
    <row r="131" spans="1:11" ht="12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</row>
    <row r="132" spans="1:11" ht="12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</row>
    <row r="133" spans="1:11" ht="12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</row>
    <row r="134" spans="1:11" ht="12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</row>
    <row r="135" spans="1:11" ht="12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</row>
    <row r="136" spans="1:11" ht="12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</row>
    <row r="137" spans="1:11" ht="12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</row>
    <row r="138" spans="1:11" ht="12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</row>
    <row r="139" spans="1:11" ht="12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</row>
    <row r="140" spans="1:11" ht="12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</row>
    <row r="141" spans="1:11" ht="12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</row>
    <row r="142" spans="1:11" ht="12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</row>
    <row r="143" spans="1:11" ht="12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</row>
    <row r="144" spans="1:11" ht="12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</row>
    <row r="145" spans="1:11" ht="12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</row>
    <row r="146" spans="1:11" ht="12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</row>
    <row r="147" spans="1:11" ht="12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</row>
    <row r="148" spans="1:11" ht="12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</row>
    <row r="149" spans="1:11" ht="12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</row>
    <row r="150" spans="1:11" ht="12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</row>
    <row r="151" spans="1:11" ht="12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</row>
    <row r="152" spans="1:11" ht="12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</row>
    <row r="153" spans="1:11" ht="12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</row>
    <row r="154" spans="1:11" ht="12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</row>
    <row r="155" spans="1:11" ht="12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</row>
    <row r="156" spans="1:11" ht="12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</row>
    <row r="157" spans="1:11" ht="12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</row>
    <row r="158" spans="1:11" ht="12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</row>
    <row r="159" spans="1:11" ht="12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</row>
    <row r="160" spans="1:11" ht="12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</row>
    <row r="161" spans="1:11" ht="12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</row>
    <row r="162" spans="1:11" ht="12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</row>
    <row r="163" spans="1:11" ht="12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</row>
    <row r="164" spans="1:11" ht="12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</row>
    <row r="165" spans="1:11" ht="12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</row>
    <row r="166" spans="1:11" ht="12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</row>
    <row r="167" spans="1:11" ht="12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</row>
    <row r="168" spans="1:11" ht="12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</row>
    <row r="169" spans="1:11" ht="12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</row>
    <row r="170" spans="1:11" ht="12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</row>
    <row r="171" spans="1:11" ht="12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</row>
    <row r="172" spans="1:11" ht="12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</row>
    <row r="173" spans="1:11" ht="12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</row>
    <row r="174" spans="1:11" ht="12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</row>
    <row r="175" spans="1:11" ht="12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</row>
    <row r="176" spans="1:11" ht="12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</row>
    <row r="177" spans="1:11" ht="12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</row>
    <row r="178" spans="1:11" ht="12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</row>
    <row r="179" spans="1:11" ht="12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</row>
    <row r="180" spans="1:11" ht="12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</row>
    <row r="181" spans="1:11" ht="12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</row>
    <row r="182" spans="1:11" ht="12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</row>
    <row r="183" spans="1:11" ht="12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</row>
    <row r="184" spans="1:11" ht="12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</row>
    <row r="185" spans="1:11" ht="12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</row>
    <row r="186" spans="1:11" ht="12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</row>
    <row r="187" spans="1:11" ht="12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</row>
    <row r="188" spans="1:11" ht="12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</row>
    <row r="189" spans="1:11" ht="12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</row>
    <row r="190" spans="1:11" ht="12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</row>
    <row r="191" spans="1:11" ht="12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</row>
    <row r="192" spans="1:11" ht="12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</row>
    <row r="193" spans="1:11" ht="12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</row>
    <row r="194" spans="1:11" ht="12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</row>
    <row r="195" spans="1:11" ht="12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</row>
    <row r="196" spans="1:11" ht="12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</row>
    <row r="197" spans="1:11" ht="12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</row>
    <row r="198" spans="1:11" ht="12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</row>
    <row r="199" spans="1:11" ht="12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</row>
    <row r="200" spans="1:11" ht="12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</row>
    <row r="201" spans="1:11" ht="12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</row>
    <row r="202" spans="1:11" ht="12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</row>
    <row r="203" spans="1:11" ht="12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</row>
    <row r="204" spans="1:11" ht="12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</row>
    <row r="205" spans="1:11" ht="12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</row>
    <row r="206" spans="1:11" ht="12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</row>
    <row r="207" spans="1:11" ht="12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</row>
    <row r="208" spans="1:11" ht="12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</row>
    <row r="209" spans="1:11" ht="12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</row>
    <row r="210" spans="1:11" ht="12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</row>
    <row r="211" spans="1:11" ht="12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</row>
    <row r="212" spans="1:11" ht="12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</row>
    <row r="213" spans="1:11" ht="12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</row>
    <row r="214" spans="1:11" ht="12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</row>
    <row r="215" spans="1:11" ht="12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</row>
    <row r="216" spans="1:11" ht="12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</row>
    <row r="217" spans="1:11" ht="12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</row>
    <row r="218" spans="1:11" ht="12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</row>
    <row r="219" spans="1:11" ht="12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</row>
    <row r="220" spans="1:11" ht="12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</row>
    <row r="221" spans="1:11" ht="12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</row>
    <row r="222" spans="1:11" ht="12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</row>
    <row r="223" spans="1:11" ht="12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</row>
    <row r="224" spans="1:11" ht="12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</row>
    <row r="225" spans="1:11" ht="12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</row>
    <row r="226" spans="1:11" ht="12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</row>
    <row r="227" spans="1:11" ht="12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</row>
    <row r="228" spans="1:11" ht="12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</row>
    <row r="229" spans="1:11" ht="12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</row>
    <row r="230" spans="1:11" ht="12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</row>
    <row r="231" spans="1:11" ht="12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</row>
    <row r="232" spans="1:11" ht="12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</row>
    <row r="233" spans="1:11" ht="12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</row>
    <row r="234" spans="1:11" ht="12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</row>
    <row r="235" spans="1:11" ht="12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</row>
    <row r="236" spans="1:11" ht="12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</row>
    <row r="237" spans="1:11" ht="12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</row>
    <row r="238" spans="1:11" ht="12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</row>
    <row r="239" spans="1:11" ht="12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</row>
    <row r="240" spans="1:11" ht="12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</row>
    <row r="241" spans="1:11" ht="12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</row>
    <row r="242" spans="1:11" ht="12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</row>
    <row r="243" spans="1:11" ht="12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</row>
    <row r="244" spans="1:11" ht="12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</row>
    <row r="245" spans="1:11" ht="12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</row>
    <row r="246" spans="1:11" ht="12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</row>
    <row r="247" spans="1:11" ht="12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</row>
    <row r="248" spans="1:11" ht="12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</row>
    <row r="249" spans="1:11" ht="12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</row>
    <row r="250" spans="1:11" ht="12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</row>
    <row r="251" spans="1:11" ht="12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</row>
    <row r="252" spans="1:11" ht="12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</row>
    <row r="253" spans="1:11" ht="12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</row>
    <row r="254" spans="1:11" ht="12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</row>
    <row r="255" spans="1:11" ht="12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</row>
    <row r="256" spans="1:11" ht="12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</row>
    <row r="257" spans="1:11" ht="12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</row>
    <row r="258" spans="1:11" ht="12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</row>
    <row r="259" spans="1:11" ht="12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</row>
    <row r="260" spans="1:11" ht="12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</row>
    <row r="261" spans="1:11" ht="12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</row>
    <row r="262" spans="1:11" ht="12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</row>
    <row r="263" spans="1:11" ht="12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</row>
    <row r="264" spans="1:11" ht="12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</row>
    <row r="265" spans="1:11" ht="12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</row>
    <row r="266" spans="1:11" ht="12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</row>
    <row r="267" spans="1:11" ht="12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</row>
    <row r="268" spans="1:11" ht="12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</row>
    <row r="269" spans="1:11" ht="12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</row>
    <row r="270" spans="1:11" ht="12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</row>
    <row r="271" spans="1:11" ht="12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</row>
    <row r="272" spans="1:11" ht="12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</row>
    <row r="273" spans="1:11" ht="12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</row>
    <row r="274" spans="1:11" ht="12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</row>
    <row r="275" spans="1:11" ht="12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</row>
    <row r="276" spans="1:11" ht="12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</row>
    <row r="277" spans="1:11" ht="12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</row>
    <row r="278" spans="1:11" ht="12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</row>
    <row r="279" spans="1:11" ht="12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</row>
    <row r="280" spans="1:11" ht="12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</row>
    <row r="281" spans="1:11" ht="12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</row>
    <row r="282" spans="1:11" ht="12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</row>
    <row r="283" spans="1:11" ht="12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</row>
    <row r="284" spans="1:11" ht="12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</row>
    <row r="285" spans="1:11" ht="12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</row>
    <row r="286" spans="1:11" ht="12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</row>
    <row r="287" spans="1:11" ht="12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</row>
    <row r="288" spans="1:11" ht="12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</row>
    <row r="289" spans="1:11" ht="12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</row>
    <row r="290" spans="1:11" ht="12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</row>
    <row r="291" spans="1:11" ht="12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</row>
    <row r="292" spans="1:11" ht="12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</row>
    <row r="293" spans="1:11" ht="12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</row>
    <row r="294" spans="1:11" ht="12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</row>
    <row r="295" spans="1:11" ht="12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</row>
    <row r="296" spans="1:11" ht="12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</row>
    <row r="297" spans="1:11" ht="12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</row>
    <row r="298" spans="1:11" ht="12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</row>
    <row r="299" spans="1:11" ht="12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</row>
    <row r="300" spans="1:11" ht="12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</row>
    <row r="301" spans="1:11" ht="12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</row>
    <row r="302" spans="1:11" ht="12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</row>
    <row r="303" spans="1:11" ht="12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</row>
    <row r="304" spans="1:11" ht="12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</row>
    <row r="305" spans="1:11" ht="12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</row>
    <row r="306" spans="1:11" ht="12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</row>
    <row r="307" spans="1:11" ht="12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</row>
    <row r="308" spans="1:11" ht="12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</row>
    <row r="309" spans="1:11" ht="12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</row>
    <row r="310" spans="1:11" ht="12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</row>
    <row r="311" spans="1:11" ht="12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</row>
    <row r="312" spans="1:11" ht="12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</row>
    <row r="313" spans="1:11" ht="12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</row>
    <row r="314" spans="1:11" ht="12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</row>
    <row r="315" spans="1:11" ht="12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</row>
    <row r="316" spans="1:11" ht="12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</row>
    <row r="317" spans="1:11" ht="12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</row>
    <row r="318" spans="1:11" ht="12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</row>
    <row r="319" spans="1:11" ht="12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</row>
    <row r="320" spans="1:11" ht="12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</row>
    <row r="321" spans="1:11" ht="12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</row>
    <row r="322" spans="1:11" ht="12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</row>
    <row r="323" spans="1:11" ht="12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</row>
    <row r="324" spans="1:11" ht="12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</row>
    <row r="325" spans="1:11" ht="12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</row>
    <row r="326" spans="1:11" ht="12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</row>
    <row r="327" spans="1:11" ht="12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</row>
    <row r="328" spans="1:11" ht="12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</row>
    <row r="329" spans="1:11" ht="12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</row>
    <row r="330" spans="1:11" ht="12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</row>
    <row r="331" spans="1:11" ht="12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</row>
    <row r="332" spans="1:11" ht="12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</row>
    <row r="333" spans="1:11" ht="12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</row>
    <row r="334" spans="1:11" ht="12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</row>
    <row r="335" spans="1:11" ht="12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</row>
    <row r="336" spans="1:11" ht="12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</row>
    <row r="337" spans="1:11" ht="12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</row>
    <row r="338" spans="1:11" ht="12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</row>
    <row r="339" spans="1:11" ht="12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</row>
    <row r="340" spans="1:11" ht="12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</row>
    <row r="341" spans="1:11" ht="12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</row>
    <row r="342" spans="1:11" ht="12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</row>
    <row r="343" spans="1:11" ht="12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</row>
    <row r="344" spans="1:11" ht="12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</row>
    <row r="345" spans="1:11" ht="12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</row>
    <row r="346" spans="1:11" ht="12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</row>
    <row r="347" spans="1:11" ht="12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</row>
    <row r="348" spans="1:11" ht="12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</row>
    <row r="349" spans="1:11" ht="12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</row>
    <row r="350" spans="1:11" ht="12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</row>
    <row r="351" spans="1:11" ht="12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</row>
    <row r="352" spans="1:11" ht="12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</row>
    <row r="353" spans="1:11" ht="12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</row>
    <row r="354" spans="1:11" ht="12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</row>
    <row r="355" spans="1:11" ht="12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</row>
    <row r="356" spans="1:11" ht="12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</row>
    <row r="357" spans="1:11" ht="12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</row>
    <row r="358" spans="1:11" ht="12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</row>
    <row r="359" spans="1:11" ht="12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</row>
    <row r="360" spans="1:11" ht="12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</row>
    <row r="361" spans="1:11" ht="12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</row>
    <row r="362" spans="1:11" ht="12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</row>
    <row r="363" spans="1:11" ht="12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</row>
    <row r="364" spans="1:11" ht="12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</row>
    <row r="365" spans="1:11" ht="12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</row>
    <row r="366" spans="1:11" ht="12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</row>
    <row r="367" spans="1:11" ht="12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</row>
    <row r="368" spans="1:11" ht="12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</row>
    <row r="369" spans="1:11" ht="12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</row>
    <row r="370" spans="1:11" ht="12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</row>
    <row r="371" spans="1:11" ht="12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</row>
    <row r="372" spans="1:11" ht="12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</row>
    <row r="373" spans="1:11" ht="12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</row>
    <row r="374" spans="1:11" ht="12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</row>
    <row r="375" spans="1:11" ht="12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</row>
    <row r="376" spans="1:11" ht="12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</row>
    <row r="377" spans="1:11" ht="12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</row>
    <row r="378" spans="1:11" ht="12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</row>
    <row r="379" spans="1:11" ht="12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</row>
    <row r="380" spans="1:11" ht="12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</row>
    <row r="381" spans="1:11" ht="12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</row>
    <row r="382" spans="1:11" ht="12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</row>
    <row r="383" spans="1:11" ht="12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</row>
    <row r="384" spans="1:11" ht="12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</row>
    <row r="385" spans="1:11" ht="12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</row>
    <row r="386" spans="1:11" ht="12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</row>
    <row r="387" spans="1:11" ht="12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</row>
    <row r="388" spans="1:11" ht="12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</row>
    <row r="389" spans="1:11" ht="12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</row>
    <row r="390" spans="1:11" ht="12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</row>
    <row r="391" spans="1:11" ht="12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</row>
    <row r="392" spans="1:11" ht="12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</row>
    <row r="393" spans="1:11" ht="12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</row>
    <row r="394" spans="1:11" ht="12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</row>
    <row r="395" spans="1:11" ht="12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</row>
    <row r="396" spans="1:11" ht="12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</row>
    <row r="397" spans="1:11" ht="12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</row>
    <row r="398" spans="1:11" ht="12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</row>
    <row r="399" spans="1:11" ht="12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</row>
    <row r="400" spans="1:11" ht="12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</row>
    <row r="401" spans="1:11" ht="12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</row>
    <row r="402" spans="1:11" ht="12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</row>
    <row r="403" spans="1:11" ht="12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</row>
    <row r="404" spans="1:11" ht="12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</row>
    <row r="405" spans="1:11" ht="12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</row>
    <row r="406" spans="1:11" ht="12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</row>
    <row r="407" spans="1:11" ht="12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</row>
    <row r="408" spans="1:11" ht="12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</row>
    <row r="409" spans="1:11" ht="12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</row>
    <row r="410" spans="1:11" ht="12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</row>
    <row r="411" spans="1:11" ht="12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</row>
    <row r="412" spans="1:11" ht="12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</row>
    <row r="413" spans="1:11" ht="12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</row>
    <row r="414" spans="1:11" ht="12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</row>
    <row r="415" spans="1:11" ht="12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</row>
    <row r="416" spans="1:11" ht="12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</row>
    <row r="417" spans="1:11" ht="12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</row>
    <row r="418" spans="1:11" ht="12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</row>
    <row r="419" spans="1:11" ht="12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</row>
    <row r="420" spans="1:11" ht="12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</row>
    <row r="421" spans="1:11" ht="12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</row>
    <row r="422" spans="1:11" ht="12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</row>
    <row r="423" spans="1:11" ht="12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</row>
    <row r="424" spans="1:11" ht="12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</row>
    <row r="425" spans="1:11" ht="12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</row>
    <row r="426" spans="1:11" ht="12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</row>
    <row r="427" spans="1:11" ht="12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</row>
    <row r="428" spans="1:11" ht="12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</row>
    <row r="429" spans="1:11" ht="12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</row>
    <row r="430" spans="1:11" ht="12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</row>
    <row r="431" spans="1:11" ht="12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</row>
    <row r="432" spans="1:11" ht="12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</row>
    <row r="433" spans="1:11" ht="12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</row>
    <row r="434" spans="1:11" ht="12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</row>
    <row r="435" spans="1:11" ht="12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</row>
    <row r="436" spans="1:11" ht="12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</row>
    <row r="437" spans="1:11" ht="12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</row>
    <row r="438" spans="1:11" ht="12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</row>
    <row r="439" spans="1:11" ht="12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</row>
    <row r="440" spans="1:11" ht="12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</row>
    <row r="441" spans="1:11" ht="12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</row>
    <row r="442" spans="1:11" ht="12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</row>
    <row r="443" spans="1:11" ht="12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</row>
    <row r="444" spans="1:11" ht="12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</row>
    <row r="445" spans="1:11" ht="12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</row>
    <row r="446" spans="1:11" ht="12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</row>
    <row r="447" spans="1:11" ht="12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</row>
    <row r="448" spans="1:11" ht="12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</row>
    <row r="449" spans="1:11" ht="12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</row>
    <row r="450" spans="1:11" ht="12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</row>
    <row r="451" spans="1:11" ht="12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</row>
    <row r="452" spans="1:11" ht="12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</row>
    <row r="453" spans="1:11" ht="12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</row>
    <row r="454" spans="1:11" ht="12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</row>
    <row r="455" spans="1:11" ht="12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</row>
    <row r="456" spans="1:11" ht="12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</row>
    <row r="457" spans="1:11" ht="12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</row>
    <row r="458" spans="1:11" ht="12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</row>
    <row r="459" spans="1:11" ht="12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</row>
    <row r="460" spans="1:11" ht="12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</row>
    <row r="461" spans="1:11" ht="12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</row>
    <row r="462" spans="1:11" ht="12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</row>
    <row r="463" spans="1:11" ht="12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</row>
    <row r="464" spans="1:11" ht="12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</row>
    <row r="465" spans="1:11" ht="12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</row>
    <row r="466" spans="1:11" ht="12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</row>
    <row r="467" spans="1:11" ht="12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</row>
    <row r="468" spans="1:11" ht="12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</row>
    <row r="469" spans="1:11" ht="12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</row>
    <row r="470" spans="1:11" ht="12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</row>
    <row r="471" spans="1:11" ht="12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</row>
    <row r="472" spans="1:11" ht="12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</row>
    <row r="473" spans="1:11" ht="12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</row>
    <row r="474" spans="1:11" ht="12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</row>
    <row r="475" spans="1:11" ht="12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</row>
    <row r="476" spans="1:11" ht="12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</row>
    <row r="477" spans="1:11" ht="12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</row>
    <row r="478" spans="1:11" ht="12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</row>
    <row r="479" spans="1:11" ht="12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</row>
    <row r="480" spans="1:11" ht="12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</row>
    <row r="481" spans="1:11" ht="12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</row>
    <row r="482" spans="1:11" ht="12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</row>
    <row r="483" spans="1:11" ht="12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</row>
    <row r="484" spans="1:11" ht="12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</row>
    <row r="485" spans="1:11" ht="12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</row>
    <row r="486" spans="1:11" ht="12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</row>
    <row r="487" spans="1:11" ht="12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</row>
    <row r="488" spans="1:11" ht="12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</row>
    <row r="489" spans="1:11" ht="12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</row>
    <row r="490" spans="1:11" ht="12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</row>
    <row r="491" spans="1:11" ht="12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</row>
    <row r="492" spans="1:11" ht="12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</row>
    <row r="493" spans="1:11" ht="12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</row>
    <row r="494" spans="1:11" ht="12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</row>
    <row r="495" spans="1:11" ht="12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</row>
    <row r="496" spans="1:11" ht="12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</row>
    <row r="497" spans="1:11" ht="12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</row>
    <row r="498" spans="1:11" ht="12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</row>
    <row r="499" spans="1:11" ht="12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</row>
    <row r="500" spans="1:11" ht="12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</row>
    <row r="501" spans="1:11" ht="12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</row>
    <row r="502" spans="1:11" ht="12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</row>
    <row r="503" spans="1:11" ht="12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</row>
    <row r="504" spans="1:11" ht="12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</row>
    <row r="505" spans="1:11" ht="12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</row>
    <row r="506" spans="1:11" ht="12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</row>
    <row r="507" spans="1:11" ht="12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</row>
    <row r="508" spans="1:11" ht="12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</row>
    <row r="509" spans="1:11" ht="12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</row>
    <row r="510" spans="1:11" ht="12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</row>
    <row r="511" spans="1:11" ht="12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</row>
    <row r="512" spans="1:11" ht="12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</row>
    <row r="513" spans="1:11" ht="12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</row>
    <row r="514" spans="1:11" ht="12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</row>
    <row r="515" spans="1:11" ht="12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</row>
    <row r="516" spans="1:11" ht="12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</row>
    <row r="517" spans="1:11" ht="12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</row>
    <row r="518" spans="1:11" ht="12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</row>
    <row r="519" spans="1:11" ht="12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</row>
    <row r="520" spans="1:11" ht="12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</row>
    <row r="521" spans="1:11" ht="12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</row>
    <row r="522" spans="1:11" ht="12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</row>
    <row r="523" spans="1:11" ht="12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</row>
    <row r="524" spans="1:11" ht="12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</row>
    <row r="525" spans="1:11" ht="12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</row>
    <row r="526" spans="1:11" ht="12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</row>
    <row r="527" spans="1:11" ht="12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</row>
    <row r="528" spans="1:11" ht="12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</row>
    <row r="529" spans="1:11" ht="12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</row>
    <row r="530" spans="1:11" ht="12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</row>
    <row r="531" spans="1:11" ht="12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</row>
    <row r="532" spans="1:11" ht="12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</row>
    <row r="533" spans="1:11" ht="12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</row>
    <row r="534" spans="1:11" ht="12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</row>
    <row r="535" spans="1:11" ht="12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</row>
    <row r="536" spans="1:11" ht="12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</row>
    <row r="537" spans="1:11" ht="12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</row>
    <row r="538" spans="1:11" ht="12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</row>
    <row r="539" spans="1:11" ht="12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</row>
    <row r="540" spans="1:11" ht="12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</row>
    <row r="541" spans="1:11" ht="12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</row>
    <row r="542" spans="1:11" ht="12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</row>
    <row r="543" spans="1:11" ht="12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</row>
    <row r="544" spans="1:11" ht="12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</row>
    <row r="545" spans="1:11" ht="12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</row>
    <row r="546" spans="1:11" ht="12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</row>
    <row r="547" spans="1:11" ht="12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</row>
    <row r="548" spans="1:11" ht="12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</row>
    <row r="549" spans="1:11" ht="12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</row>
    <row r="550" spans="1:11" ht="12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</row>
    <row r="551" spans="1:11" ht="12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</row>
    <row r="552" spans="1:11" ht="12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</row>
    <row r="553" spans="1:11" ht="12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</row>
    <row r="554" spans="1:11" ht="12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</row>
    <row r="555" spans="1:11" ht="12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</row>
    <row r="556" spans="1:11" ht="12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</row>
    <row r="557" spans="1:11" ht="12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</row>
    <row r="558" spans="1:11" ht="12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</row>
    <row r="559" spans="1:11" ht="12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</row>
    <row r="560" spans="1:11" ht="12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</row>
    <row r="561" spans="1:11" ht="12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</row>
    <row r="562" spans="1:11" ht="12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</row>
    <row r="563" spans="1:11" ht="12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</row>
    <row r="564" spans="1:11" ht="12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</row>
    <row r="565" spans="1:11" ht="12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</row>
    <row r="566" spans="1:11" ht="12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</row>
    <row r="567" spans="1:11" ht="12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</row>
    <row r="568" spans="1:11" ht="12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</row>
    <row r="569" spans="1:11" ht="12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</row>
    <row r="570" spans="1:11" ht="12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</row>
    <row r="571" spans="1:11" ht="12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</row>
    <row r="572" spans="1:11" ht="12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</row>
    <row r="573" spans="1:11" ht="12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</row>
    <row r="574" spans="1:11" ht="12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</row>
    <row r="575" spans="1:11" ht="12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</row>
    <row r="576" spans="1:11" ht="12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</row>
    <row r="577" spans="1:11" ht="12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</row>
    <row r="578" spans="1:11" ht="12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</row>
    <row r="579" spans="1:11" ht="12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</row>
    <row r="580" spans="1:11" ht="12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</row>
    <row r="581" spans="1:11" ht="12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</row>
    <row r="582" spans="1:11" ht="12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</row>
    <row r="583" spans="1:11" ht="12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</row>
    <row r="584" spans="1:11" ht="12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</row>
    <row r="585" spans="1:11" ht="12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</row>
    <row r="586" spans="1:11" ht="12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</row>
    <row r="587" spans="1:11" ht="12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</row>
    <row r="588" spans="1:11" ht="12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</row>
    <row r="589" spans="1:11" ht="12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</row>
    <row r="590" spans="1:11" ht="12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</row>
    <row r="591" spans="1:11" ht="12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</row>
    <row r="592" spans="1:11" ht="12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</row>
    <row r="593" spans="1:11" ht="12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</row>
    <row r="594" spans="1:11" ht="12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</row>
    <row r="595" spans="1:11" ht="12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</row>
    <row r="596" spans="1:11" ht="12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</row>
    <row r="597" spans="1:11" ht="12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</row>
    <row r="598" spans="1:11" ht="12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</row>
    <row r="599" spans="1:11" ht="12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</row>
    <row r="600" spans="1:11" ht="12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</row>
    <row r="601" spans="1:11" ht="12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</row>
    <row r="602" spans="1:11" ht="12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</row>
    <row r="603" spans="1:11" ht="12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</row>
    <row r="604" spans="1:11" ht="12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</row>
    <row r="605" spans="1:11" ht="12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</row>
    <row r="606" spans="1:11" ht="12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</row>
    <row r="607" spans="1:11" ht="12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</row>
    <row r="608" spans="1:11" ht="12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</row>
    <row r="609" spans="1:11" ht="12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</row>
    <row r="610" spans="1:11" ht="12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</row>
    <row r="611" spans="1:11" ht="12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</row>
    <row r="612" spans="1:11" ht="12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</row>
    <row r="613" spans="1:11" ht="12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</row>
    <row r="614" spans="1:11" ht="12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</row>
    <row r="615" spans="1:11" ht="12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</row>
    <row r="616" spans="1:11" ht="12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</row>
    <row r="617" spans="1:11" ht="12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</row>
    <row r="618" spans="1:11" ht="12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</row>
    <row r="619" spans="1:11" ht="12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</row>
    <row r="620" spans="1:11" ht="12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</row>
    <row r="621" spans="1:11" ht="12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</row>
    <row r="622" spans="1:11" ht="12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</row>
    <row r="623" spans="1:11" ht="12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</row>
    <row r="624" spans="1:11" ht="12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</row>
    <row r="625" spans="1:11" ht="12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</row>
    <row r="626" spans="1:11" ht="12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</row>
    <row r="627" spans="1:11" ht="12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</row>
    <row r="628" spans="1:11" ht="12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</row>
    <row r="629" spans="1:11" ht="12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</row>
    <row r="630" spans="1:11" ht="12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</row>
    <row r="631" spans="1:11" ht="12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</row>
    <row r="632" spans="1:11" ht="12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</row>
    <row r="633" spans="1:11" ht="12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</row>
    <row r="634" spans="1:11" ht="12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</row>
    <row r="635" spans="1:11" ht="12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</row>
    <row r="636" spans="1:11" ht="12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</row>
    <row r="637" spans="1:11" ht="12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</row>
    <row r="638" spans="1:11" ht="12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</row>
    <row r="639" spans="1:11" ht="12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</row>
    <row r="640" spans="1:11" ht="12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</row>
    <row r="641" spans="1:11" ht="12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</row>
    <row r="642" spans="1:11" ht="12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</row>
    <row r="643" spans="1:11" ht="12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</row>
    <row r="644" spans="1:11" ht="12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</row>
    <row r="645" spans="1:11" ht="12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</row>
    <row r="646" spans="1:11" ht="12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</row>
    <row r="647" spans="1:11" ht="12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</row>
    <row r="648" spans="1:11" ht="12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</row>
    <row r="649" spans="1:11" ht="12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</row>
    <row r="650" spans="1:11" ht="12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</row>
    <row r="651" spans="1:11" ht="12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</row>
    <row r="652" spans="1:11" ht="12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ht="12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ht="12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ht="12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ht="12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</row>
    <row r="657" spans="1:11" ht="12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</row>
    <row r="658" spans="1:11" ht="12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</row>
    <row r="659" spans="1:11" ht="12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</row>
    <row r="660" spans="1:11" ht="12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</row>
    <row r="661" spans="1:11" ht="12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</row>
    <row r="662" spans="1:11" ht="12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</row>
    <row r="663" spans="1:11" ht="12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</row>
    <row r="664" spans="1:11" ht="12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</row>
    <row r="665" spans="1:11" ht="12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</row>
    <row r="666" spans="1:11" ht="12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</row>
    <row r="667" spans="1:11" ht="12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</row>
    <row r="668" spans="1:11" ht="12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</row>
    <row r="669" spans="1:11" ht="12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</row>
    <row r="670" spans="1:11" ht="12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</row>
    <row r="671" spans="1:11" ht="12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</row>
    <row r="672" spans="1:11" ht="12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</row>
    <row r="673" spans="1:11" ht="12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</row>
    <row r="674" spans="1:11" ht="12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</row>
    <row r="675" spans="1:11" ht="12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</row>
    <row r="676" spans="1:11" ht="12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</row>
    <row r="677" spans="1:11" ht="12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</row>
    <row r="678" spans="1:11" ht="12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</row>
    <row r="679" spans="1:11" ht="12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</row>
    <row r="680" spans="1:11" ht="12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</row>
    <row r="681" spans="1:11" ht="12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</row>
    <row r="682" spans="1:11" ht="12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</row>
    <row r="683" spans="1:11" ht="12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</row>
    <row r="684" spans="1:11" ht="12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</row>
    <row r="685" spans="1:11" ht="12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</row>
    <row r="686" spans="1:11" ht="12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</row>
    <row r="687" spans="1:11" ht="12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</row>
    <row r="688" spans="1:11" ht="12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</row>
    <row r="689" spans="1:11" ht="12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</row>
    <row r="690" spans="1:11" ht="12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</row>
    <row r="691" spans="1:11" ht="12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</row>
    <row r="692" spans="1:11" ht="12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</row>
    <row r="693" spans="1:11" ht="12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</row>
    <row r="694" spans="1:11" ht="12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</row>
    <row r="695" spans="1:11" ht="12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</row>
    <row r="696" spans="1:11" ht="12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</row>
    <row r="697" spans="1:11" ht="12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</row>
    <row r="698" spans="1:11" ht="12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</row>
    <row r="699" spans="1:11" ht="12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</row>
    <row r="700" spans="1:11" ht="12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</row>
    <row r="701" spans="1:11" ht="12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</row>
    <row r="702" spans="1:11" ht="12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</row>
    <row r="703" spans="1:11" ht="12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</row>
    <row r="704" spans="1:11" ht="12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</row>
    <row r="705" spans="1:11" ht="12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</row>
    <row r="706" spans="1:11" ht="12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</row>
    <row r="707" spans="1:11" ht="12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</row>
    <row r="708" spans="1:11" ht="12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</row>
    <row r="709" spans="1:11" ht="12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</row>
    <row r="710" spans="1:11" ht="12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</row>
    <row r="711" spans="1:11" ht="12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</row>
    <row r="712" spans="1:11" ht="12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</row>
    <row r="713" spans="1:11" ht="12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</row>
    <row r="714" spans="1:11" ht="12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</row>
    <row r="715" spans="1:11" ht="12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</row>
    <row r="716" spans="1:11" ht="12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</row>
    <row r="717" spans="1:11" ht="12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</row>
    <row r="718" spans="1:11" ht="12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</row>
    <row r="719" spans="1:11" ht="12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</row>
    <row r="720" spans="1:11" ht="12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</row>
    <row r="721" spans="1:11" ht="12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</row>
    <row r="722" spans="1:11" ht="12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</row>
    <row r="723" spans="1:11" ht="12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</row>
    <row r="724" spans="1:11" ht="12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</row>
    <row r="725" spans="1:11" ht="12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</row>
    <row r="726" spans="1:11" ht="12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</row>
    <row r="727" spans="1:11" ht="12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</row>
    <row r="728" spans="1:11" ht="12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</row>
    <row r="729" spans="1:11" ht="12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</row>
    <row r="730" spans="1:11" ht="12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</row>
    <row r="731" spans="1:11" ht="12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</row>
    <row r="732" spans="1:11" ht="12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</row>
    <row r="733" spans="1:11" ht="12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</row>
    <row r="734" spans="1:11" ht="12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</row>
    <row r="735" spans="1:11" ht="12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</row>
    <row r="736" spans="1:11" ht="12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</row>
    <row r="737" spans="1:11" ht="12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</row>
    <row r="738" spans="1:11" ht="12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</row>
    <row r="739" spans="1:11" ht="12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</row>
    <row r="740" spans="1:11" ht="12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</row>
    <row r="741" spans="1:11" ht="12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</row>
    <row r="742" spans="1:11" ht="12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</row>
    <row r="743" spans="1:11" ht="12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</row>
    <row r="744" spans="1:11" ht="12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</row>
    <row r="745" spans="1:11" ht="12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</row>
    <row r="746" spans="1:11" ht="12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</row>
    <row r="747" spans="1:11" ht="12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</row>
    <row r="748" spans="1:11" ht="12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</row>
    <row r="749" spans="1:11" ht="12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</row>
    <row r="750" spans="1:11" ht="12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</row>
    <row r="751" spans="1:11" ht="12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</row>
    <row r="752" spans="1:11" ht="12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</row>
    <row r="753" spans="1:11" ht="12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</row>
    <row r="754" spans="1:11" ht="12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</row>
    <row r="755" spans="1:11" ht="12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</row>
    <row r="756" spans="1:11" ht="12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</row>
    <row r="757" spans="1:11" ht="12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</row>
    <row r="758" spans="1:11" ht="12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</row>
    <row r="759" spans="1:11" ht="12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</row>
    <row r="760" spans="1:11" ht="12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</row>
    <row r="761" spans="1:11" ht="12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</row>
    <row r="762" spans="1:11" ht="12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</row>
    <row r="763" spans="1:11" ht="12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</row>
    <row r="764" spans="1:11" ht="12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</row>
    <row r="765" spans="1:11" ht="12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</row>
    <row r="766" spans="1:11" ht="12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</row>
    <row r="767" spans="1:11" ht="12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</row>
    <row r="768" spans="1:11" ht="12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</row>
    <row r="769" spans="1:11" ht="12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</row>
    <row r="770" spans="1:11" ht="12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</row>
    <row r="771" spans="1:11" ht="12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</row>
    <row r="772" spans="1:11" ht="12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</row>
    <row r="773" spans="1:11" ht="12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</row>
    <row r="774" spans="1:11" ht="12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</row>
    <row r="775" spans="1:11" ht="12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</row>
    <row r="776" spans="1:11" ht="12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</row>
    <row r="777" spans="1:11" ht="12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</row>
    <row r="778" spans="1:11" ht="12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</row>
    <row r="779" spans="1:11" ht="12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</row>
    <row r="780" spans="1:11" ht="12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</row>
    <row r="781" spans="1:11" ht="12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</row>
    <row r="782" spans="1:11" ht="12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</row>
    <row r="783" spans="1:11" ht="12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</row>
    <row r="784" spans="1:11" ht="12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</row>
    <row r="785" spans="1:11" ht="12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</row>
    <row r="786" spans="1:11" ht="12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</row>
    <row r="787" spans="1:11" ht="12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</row>
    <row r="788" spans="1:11" ht="12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</row>
    <row r="789" spans="1:11" ht="12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</row>
    <row r="790" spans="1:11" ht="12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</row>
    <row r="791" spans="1:11" ht="12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</row>
    <row r="792" spans="1:11" ht="12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</row>
    <row r="793" spans="1:11" ht="12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</row>
    <row r="794" spans="1:11" ht="12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</row>
    <row r="795" spans="1:11" ht="12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</row>
    <row r="796" spans="1:11" ht="12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</row>
    <row r="797" spans="1:11" ht="12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</row>
    <row r="798" spans="1:11" ht="12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</row>
    <row r="799" spans="1:11" ht="12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</row>
    <row r="800" spans="1:11" ht="12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</row>
    <row r="801" spans="1:11" ht="12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</row>
    <row r="802" spans="1:11" ht="12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</row>
    <row r="803" spans="1:11" ht="12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</row>
    <row r="804" spans="1:11" ht="12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</row>
    <row r="805" spans="1:11" ht="12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</row>
    <row r="806" spans="1:11" ht="12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</row>
    <row r="807" spans="1:11" ht="12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</row>
    <row r="808" spans="1:11" ht="12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</row>
    <row r="809" spans="1:11" ht="12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</row>
    <row r="810" spans="1:11" ht="12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</row>
    <row r="811" spans="1:11" ht="12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</row>
    <row r="812" spans="1:11" ht="12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</row>
    <row r="813" spans="1:11" ht="12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</row>
    <row r="814" spans="1:11" ht="12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</row>
    <row r="815" spans="1:11" ht="12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</row>
    <row r="816" spans="1:11" ht="12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</row>
    <row r="817" spans="1:11" ht="12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</row>
    <row r="818" spans="1:11" ht="12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</row>
    <row r="819" spans="1:11" ht="12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</row>
    <row r="820" spans="1:11" ht="12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</row>
    <row r="821" spans="1:11" ht="12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</row>
    <row r="822" spans="1:11" ht="12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</row>
    <row r="823" spans="1:11" ht="12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</row>
    <row r="824" spans="1:11" ht="12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</row>
    <row r="825" spans="1:11" ht="12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</row>
    <row r="826" spans="1:11" ht="12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</row>
    <row r="827" spans="1:11" ht="12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</row>
    <row r="828" spans="1:11" ht="12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</row>
    <row r="829" spans="1:11" ht="12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</row>
    <row r="830" spans="1:11" ht="12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</row>
    <row r="831" spans="1:11" ht="12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</row>
    <row r="832" spans="1:11" ht="12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</row>
    <row r="833" spans="1:11" ht="12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</row>
    <row r="834" spans="1:11" ht="12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</row>
    <row r="835" spans="1:11" ht="12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</row>
    <row r="836" spans="1:11" ht="12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</row>
    <row r="837" spans="1:11" ht="12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</row>
    <row r="838" spans="1:11" ht="12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</row>
    <row r="839" spans="1:11" ht="12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</row>
    <row r="840" spans="1:11" ht="12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</row>
    <row r="841" spans="1:11" ht="12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</row>
    <row r="842" spans="1:11" ht="12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</row>
    <row r="843" spans="1:11" ht="12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</row>
    <row r="844" spans="1:11" ht="12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</row>
    <row r="845" spans="1:11" ht="12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</row>
    <row r="846" spans="1:11" ht="12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</row>
    <row r="847" spans="1:11" ht="12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</row>
    <row r="848" spans="1:11" ht="12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</row>
    <row r="849" spans="1:11" ht="12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</row>
    <row r="850" spans="1:11" ht="12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</row>
    <row r="851" spans="1:11" ht="12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</row>
    <row r="852" spans="1:11" ht="12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</row>
    <row r="853" spans="1:11" ht="12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</row>
    <row r="854" spans="1:11" ht="12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</row>
    <row r="855" spans="1:11" ht="12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</row>
    <row r="856" spans="1:11" ht="12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</row>
    <row r="857" spans="1:11" ht="12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</row>
    <row r="858" spans="1:11" ht="12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</row>
    <row r="859" spans="1:11" ht="12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</row>
    <row r="860" spans="1:11" ht="12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</row>
    <row r="861" spans="1:11" ht="12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</row>
    <row r="862" spans="1:11" ht="12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</row>
    <row r="863" spans="1:11" ht="12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</row>
    <row r="864" spans="1:11" ht="12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</row>
    <row r="865" spans="1:11" ht="12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</row>
    <row r="866" spans="1:11" ht="12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</row>
    <row r="867" spans="1:11" ht="12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</row>
    <row r="868" spans="1:11" ht="12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</row>
    <row r="869" spans="1:11" ht="12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</row>
    <row r="870" spans="1:11" ht="12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</row>
    <row r="871" spans="1:11" ht="12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</row>
    <row r="872" spans="1:11" ht="12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</row>
    <row r="873" spans="1:11" ht="12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</row>
    <row r="874" spans="1:11" ht="12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</row>
    <row r="875" spans="1:11" ht="12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</row>
    <row r="876" spans="1:11" ht="12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</row>
    <row r="877" spans="1:11" ht="12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</row>
    <row r="878" spans="1:11" ht="12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</row>
    <row r="879" spans="1:11" ht="12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</row>
    <row r="880" spans="1:11" ht="12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</row>
    <row r="881" spans="1:11" ht="12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</row>
    <row r="882" spans="1:11" ht="12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</row>
    <row r="883" spans="1:11" ht="12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</row>
    <row r="884" spans="1:11" ht="12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</row>
    <row r="885" spans="1:11" ht="12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</row>
    <row r="886" spans="1:11" ht="12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</row>
    <row r="887" spans="1:11" ht="12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</row>
    <row r="888" spans="1:11" ht="12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</row>
    <row r="889" spans="1:11" ht="12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</row>
    <row r="890" spans="1:11" ht="12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</row>
    <row r="891" spans="1:11" ht="12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</row>
    <row r="892" spans="1:11" ht="12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</row>
    <row r="893" spans="1:11" ht="12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</row>
    <row r="894" spans="1:11" ht="12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</row>
    <row r="895" spans="1:11" ht="12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</row>
    <row r="896" spans="1:11" ht="12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</row>
    <row r="897" spans="1:11" ht="12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</row>
    <row r="898" spans="1:11" ht="12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</row>
    <row r="899" spans="1:11" ht="12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</row>
    <row r="900" spans="1:11" ht="12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</row>
    <row r="901" spans="1:11" ht="12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</row>
    <row r="902" spans="1:11" ht="12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</row>
    <row r="903" spans="1:11" ht="12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</row>
    <row r="904" spans="1:11" ht="12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</row>
    <row r="905" spans="1:11" ht="12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</row>
    <row r="906" spans="1:11" ht="12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</row>
    <row r="907" spans="1:11" ht="12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</row>
    <row r="908" spans="1:11" ht="12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</row>
    <row r="909" spans="1:11" ht="12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</row>
    <row r="910" spans="1:11" ht="12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</row>
    <row r="911" spans="1:11" ht="12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</row>
    <row r="912" spans="1:11" ht="12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</row>
    <row r="913" spans="1:11" ht="12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</row>
    <row r="914" spans="1:11" ht="12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</row>
    <row r="915" spans="1:11" ht="12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</row>
    <row r="916" spans="1:11" ht="12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</row>
    <row r="917" spans="1:11" ht="12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</row>
    <row r="918" spans="1:11" ht="12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</row>
    <row r="919" spans="1:11" ht="12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</row>
    <row r="920" spans="1:11" ht="12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</row>
    <row r="921" spans="1:11" ht="12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</row>
    <row r="922" spans="1:11" ht="12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</row>
    <row r="923" spans="1:11" ht="12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</row>
    <row r="924" spans="1:11" ht="12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</row>
    <row r="925" spans="1:11" ht="12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</row>
    <row r="926" spans="1:11" ht="12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</row>
    <row r="927" spans="1:11" ht="12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</row>
    <row r="928" spans="1:11" ht="12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</row>
    <row r="929" spans="1:11" ht="12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</row>
    <row r="930" spans="1:11" ht="12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</row>
    <row r="931" spans="1:11" ht="12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</row>
    <row r="932" spans="1:11" ht="12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</row>
    <row r="933" spans="1:11" ht="12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</row>
    <row r="934" spans="1:11" ht="12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</row>
    <row r="935" spans="1:11" ht="12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</row>
    <row r="936" spans="1:11" ht="12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</row>
    <row r="937" spans="1:11" ht="12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</row>
    <row r="938" spans="1:11" ht="12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</row>
    <row r="939" spans="1:11" ht="12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</row>
    <row r="940" spans="1:11" ht="12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</row>
    <row r="941" spans="1:11" ht="12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</row>
    <row r="942" spans="1:11" ht="12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</row>
    <row r="943" spans="1:11" ht="12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</row>
    <row r="944" spans="1:11" ht="12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</row>
    <row r="945" spans="1:11" ht="12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</row>
    <row r="946" spans="1:11" ht="12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</row>
    <row r="947" spans="1:11" ht="12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</row>
    <row r="948" spans="1:11" ht="12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</row>
    <row r="949" spans="1:11" ht="12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</row>
    <row r="950" spans="1:11" ht="12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</row>
    <row r="951" spans="1:11" ht="12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</row>
    <row r="952" spans="1:11" ht="12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</row>
    <row r="953" spans="1:11" ht="12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</row>
    <row r="954" spans="1:11" ht="12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</row>
    <row r="955" spans="1:11" ht="12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</row>
    <row r="956" spans="1:11" ht="12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</row>
    <row r="957" spans="1:11" ht="12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</row>
    <row r="958" spans="1:11" ht="12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</row>
    <row r="959" spans="1:11" ht="12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</row>
    <row r="960" spans="1:11" ht="12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</row>
    <row r="961" spans="1:11" ht="12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</row>
    <row r="962" spans="1:11" ht="12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</row>
    <row r="963" spans="1:11" ht="12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</row>
    <row r="964" spans="1:11" ht="12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</row>
    <row r="965" spans="1:11" ht="12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</row>
    <row r="966" spans="1:11" ht="12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</row>
    <row r="967" spans="1:11" ht="12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</row>
    <row r="968" spans="1:11" ht="12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</row>
    <row r="969" spans="1:11" ht="12.7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</row>
    <row r="970" spans="1:11" ht="12.7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</row>
    <row r="971" spans="1:11" ht="12.7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</row>
    <row r="972" spans="1:11" ht="12.7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</row>
    <row r="973" spans="1:11" ht="12.7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</row>
    <row r="974" spans="1:11" ht="12.7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</row>
    <row r="975" spans="1:11" ht="12.7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</row>
    <row r="976" spans="1:11" ht="12.7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</row>
    <row r="977" spans="1:11" ht="12.7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</row>
    <row r="978" spans="1:11" ht="12.7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</row>
    <row r="979" spans="1:11" ht="12.7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</row>
    <row r="980" spans="1:11" ht="12.7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</row>
    <row r="981" spans="1:11" ht="12.7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</row>
    <row r="982" spans="1:11" ht="12.7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</row>
    <row r="983" spans="1:11" ht="12.7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</row>
    <row r="984" spans="1:11" ht="12.7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</row>
    <row r="985" spans="1:11" ht="12.7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</row>
    <row r="986" spans="1:11" ht="12.7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</row>
    <row r="987" spans="1:11" ht="12.7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</row>
    <row r="988" spans="1:11" ht="12.7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</row>
    <row r="989" spans="1:11" ht="12.7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</row>
    <row r="990" spans="1:11" ht="12.7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</row>
    <row r="991" spans="1:11" ht="12.7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</row>
    <row r="992" spans="1:11" ht="12.7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</row>
    <row r="993" spans="1:11" ht="12.7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</row>
    <row r="994" spans="1:11" ht="12.7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</row>
    <row r="995" spans="1:11" ht="12.7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</row>
    <row r="996" spans="1:11" ht="12.7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</row>
    <row r="997" spans="1:11" ht="12.7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</row>
    <row r="998" spans="1:11" ht="12.7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</row>
    <row r="999" spans="1:11" ht="12.7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</row>
    <row r="1000" spans="1:11" ht="12.7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</row>
  </sheetData>
  <mergeCells count="1">
    <mergeCell ref="B34:J34"/>
  </mergeCells>
  <dataValidations count="2">
    <dataValidation type="list" allowBlank="1" showErrorMessage="1" sqref="F37" xr:uid="{00000000-0002-0000-0100-000000000000}">
      <formula1>$B$14:$H$14</formula1>
    </dataValidation>
    <dataValidation type="list" allowBlank="1" showErrorMessage="1" sqref="F35" xr:uid="{00000000-0002-0000-0100-000001000000}">
      <formula1>"Yes,No"</formula1>
    </dataValidation>
  </dataValidations>
  <printOptions horizontalCentered="1"/>
  <pageMargins left="0.25" right="0.25" top="0.75" bottom="0.75" header="0" footer="0"/>
  <pageSetup fitToHeight="0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1000"/>
  <sheetViews>
    <sheetView workbookViewId="0"/>
  </sheetViews>
  <sheetFormatPr defaultColWidth="12.5703125" defaultRowHeight="15" customHeight="1" x14ac:dyDescent="0.2"/>
  <cols>
    <col min="1" max="6" width="8.5703125" customWidth="1"/>
    <col min="7" max="7" width="15.42578125" customWidth="1"/>
    <col min="8" max="8" width="16.42578125" customWidth="1"/>
    <col min="9" max="9" width="8.5703125" customWidth="1"/>
    <col min="10" max="10" width="10.5703125" customWidth="1"/>
    <col min="11" max="26" width="8.5703125" customWidth="1"/>
  </cols>
  <sheetData>
    <row r="1" spans="1:11" ht="12.75" customHeight="1" x14ac:dyDescent="0.2"/>
    <row r="2" spans="1:11" ht="12.75" customHeight="1" x14ac:dyDescent="0.2"/>
    <row r="3" spans="1:11" ht="12.75" customHeight="1" x14ac:dyDescent="0.2">
      <c r="A3" s="17" t="s">
        <v>32</v>
      </c>
      <c r="B3" s="33" t="s">
        <v>33</v>
      </c>
      <c r="C3" s="17"/>
      <c r="D3" s="38"/>
      <c r="E3" s="29" t="s">
        <v>10</v>
      </c>
      <c r="F3" s="29"/>
      <c r="G3" s="29"/>
      <c r="H3" s="56"/>
      <c r="I3" s="35" t="s">
        <v>35</v>
      </c>
      <c r="J3" s="35" t="s">
        <v>36</v>
      </c>
      <c r="K3" s="36" t="s">
        <v>37</v>
      </c>
    </row>
    <row r="4" spans="1:11" ht="12.75" customHeight="1" x14ac:dyDescent="0.2">
      <c r="A4" s="17" t="s">
        <v>13</v>
      </c>
      <c r="B4" s="33" t="s">
        <v>38</v>
      </c>
      <c r="C4" s="37" t="s">
        <v>39</v>
      </c>
      <c r="D4" s="38" t="s">
        <v>40</v>
      </c>
      <c r="E4" s="29"/>
      <c r="F4" s="29"/>
      <c r="G4" s="34"/>
      <c r="H4" s="21" t="s">
        <v>84</v>
      </c>
      <c r="I4" s="39" t="s">
        <v>41</v>
      </c>
      <c r="J4" s="39" t="s">
        <v>42</v>
      </c>
      <c r="K4" s="40" t="s">
        <v>43</v>
      </c>
    </row>
    <row r="5" spans="1:11" ht="12.75" customHeight="1" x14ac:dyDescent="0.2">
      <c r="A5" s="17" t="s">
        <v>85</v>
      </c>
      <c r="B5" s="41"/>
      <c r="C5" s="41"/>
      <c r="D5" s="42"/>
      <c r="E5" s="26"/>
      <c r="F5" s="26"/>
      <c r="G5" s="26"/>
      <c r="H5" s="21"/>
      <c r="I5" s="43"/>
      <c r="J5" s="43"/>
      <c r="K5" s="44" t="str">
        <f t="shared" ref="K5:K35" si="0">IF(I5&gt;0,ROUND(I5,1)-ROUND(J5,1),"0.0")</f>
        <v>0.0</v>
      </c>
    </row>
    <row r="6" spans="1:11" ht="12.75" customHeight="1" x14ac:dyDescent="0.2">
      <c r="A6" s="17" t="s">
        <v>86</v>
      </c>
      <c r="B6" s="45"/>
      <c r="C6" s="45"/>
      <c r="D6" s="42"/>
      <c r="E6" s="26"/>
      <c r="F6" s="26"/>
      <c r="G6" s="26"/>
      <c r="H6" s="57"/>
      <c r="I6" s="43"/>
      <c r="J6" s="43"/>
      <c r="K6" s="44" t="str">
        <f t="shared" si="0"/>
        <v>0.0</v>
      </c>
    </row>
    <row r="7" spans="1:11" ht="12.75" customHeight="1" x14ac:dyDescent="0.2">
      <c r="A7" s="17" t="s">
        <v>87</v>
      </c>
      <c r="B7" s="45"/>
      <c r="C7" s="45"/>
      <c r="D7" s="42"/>
      <c r="E7" s="26"/>
      <c r="F7" s="26"/>
      <c r="G7" s="26"/>
      <c r="H7" s="57"/>
      <c r="I7" s="43"/>
      <c r="J7" s="43"/>
      <c r="K7" s="44" t="str">
        <f t="shared" si="0"/>
        <v>0.0</v>
      </c>
    </row>
    <row r="8" spans="1:11" ht="12.75" customHeight="1" x14ac:dyDescent="0.2">
      <c r="A8" s="17" t="s">
        <v>88</v>
      </c>
      <c r="B8" s="45"/>
      <c r="C8" s="45"/>
      <c r="D8" s="42"/>
      <c r="E8" s="26"/>
      <c r="F8" s="26"/>
      <c r="G8" s="26"/>
      <c r="H8" s="57"/>
      <c r="I8" s="43"/>
      <c r="J8" s="43"/>
      <c r="K8" s="44" t="str">
        <f t="shared" si="0"/>
        <v>0.0</v>
      </c>
    </row>
    <row r="9" spans="1:11" ht="12.75" customHeight="1" x14ac:dyDescent="0.2">
      <c r="A9" s="17" t="s">
        <v>89</v>
      </c>
      <c r="B9" s="45"/>
      <c r="C9" s="45"/>
      <c r="D9" s="42"/>
      <c r="E9" s="26"/>
      <c r="F9" s="26"/>
      <c r="G9" s="26"/>
      <c r="H9" s="57"/>
      <c r="I9" s="43"/>
      <c r="J9" s="43"/>
      <c r="K9" s="44" t="str">
        <f t="shared" si="0"/>
        <v>0.0</v>
      </c>
    </row>
    <row r="10" spans="1:11" ht="12.75" customHeight="1" x14ac:dyDescent="0.2">
      <c r="A10" s="17" t="s">
        <v>90</v>
      </c>
      <c r="B10" s="46"/>
      <c r="C10" s="46"/>
      <c r="D10" s="42"/>
      <c r="E10" s="26"/>
      <c r="F10" s="26"/>
      <c r="G10" s="26"/>
      <c r="H10" s="57"/>
      <c r="I10" s="43"/>
      <c r="J10" s="43"/>
      <c r="K10" s="44" t="str">
        <f t="shared" si="0"/>
        <v>0.0</v>
      </c>
    </row>
    <row r="11" spans="1:11" ht="12.75" customHeight="1" x14ac:dyDescent="0.2">
      <c r="A11" s="17" t="s">
        <v>91</v>
      </c>
      <c r="B11" s="41"/>
      <c r="C11" s="41"/>
      <c r="D11" s="42"/>
      <c r="E11" s="26"/>
      <c r="F11" s="26"/>
      <c r="G11" s="26"/>
      <c r="H11" s="57"/>
      <c r="I11" s="43"/>
      <c r="J11" s="43"/>
      <c r="K11" s="44" t="str">
        <f t="shared" si="0"/>
        <v>0.0</v>
      </c>
    </row>
    <row r="12" spans="1:11" ht="12.75" customHeight="1" x14ac:dyDescent="0.2">
      <c r="A12" s="17" t="s">
        <v>92</v>
      </c>
      <c r="B12" s="41"/>
      <c r="C12" s="41"/>
      <c r="D12" s="42"/>
      <c r="E12" s="26"/>
      <c r="F12" s="26"/>
      <c r="G12" s="26"/>
      <c r="H12" s="57"/>
      <c r="I12" s="43"/>
      <c r="J12" s="43"/>
      <c r="K12" s="44" t="str">
        <f t="shared" si="0"/>
        <v>0.0</v>
      </c>
    </row>
    <row r="13" spans="1:11" ht="12.75" customHeight="1" x14ac:dyDescent="0.2">
      <c r="A13" s="17" t="s">
        <v>93</v>
      </c>
      <c r="B13" s="45"/>
      <c r="C13" s="45"/>
      <c r="D13" s="42"/>
      <c r="E13" s="26"/>
      <c r="F13" s="26"/>
      <c r="G13" s="26"/>
      <c r="H13" s="57"/>
      <c r="I13" s="43"/>
      <c r="J13" s="43"/>
      <c r="K13" s="44" t="str">
        <f t="shared" si="0"/>
        <v>0.0</v>
      </c>
    </row>
    <row r="14" spans="1:11" ht="12.75" customHeight="1" x14ac:dyDescent="0.2">
      <c r="A14" s="17" t="s">
        <v>94</v>
      </c>
      <c r="B14" s="45"/>
      <c r="C14" s="45"/>
      <c r="D14" s="42"/>
      <c r="E14" s="26"/>
      <c r="F14" s="26"/>
      <c r="G14" s="26"/>
      <c r="H14" s="57"/>
      <c r="I14" s="43"/>
      <c r="J14" s="43"/>
      <c r="K14" s="44" t="str">
        <f t="shared" si="0"/>
        <v>0.0</v>
      </c>
    </row>
    <row r="15" spans="1:11" ht="12.75" customHeight="1" x14ac:dyDescent="0.2">
      <c r="A15" s="17" t="s">
        <v>95</v>
      </c>
      <c r="B15" s="45"/>
      <c r="C15" s="45"/>
      <c r="D15" s="42"/>
      <c r="E15" s="26"/>
      <c r="F15" s="26"/>
      <c r="G15" s="26"/>
      <c r="H15" s="57"/>
      <c r="I15" s="43"/>
      <c r="J15" s="43"/>
      <c r="K15" s="44" t="str">
        <f t="shared" si="0"/>
        <v>0.0</v>
      </c>
    </row>
    <row r="16" spans="1:11" ht="12.75" customHeight="1" x14ac:dyDescent="0.2">
      <c r="A16" s="17" t="s">
        <v>96</v>
      </c>
      <c r="B16" s="45"/>
      <c r="C16" s="45"/>
      <c r="D16" s="42"/>
      <c r="E16" s="26"/>
      <c r="F16" s="26"/>
      <c r="G16" s="26"/>
      <c r="H16" s="57"/>
      <c r="I16" s="43"/>
      <c r="J16" s="43"/>
      <c r="K16" s="44" t="str">
        <f t="shared" si="0"/>
        <v>0.0</v>
      </c>
    </row>
    <row r="17" spans="1:11" ht="12.75" customHeight="1" x14ac:dyDescent="0.2">
      <c r="A17" s="17" t="s">
        <v>97</v>
      </c>
      <c r="B17" s="46"/>
      <c r="C17" s="46"/>
      <c r="D17" s="42"/>
      <c r="E17" s="26"/>
      <c r="F17" s="26"/>
      <c r="G17" s="26"/>
      <c r="H17" s="57"/>
      <c r="I17" s="43"/>
      <c r="J17" s="43"/>
      <c r="K17" s="44" t="str">
        <f t="shared" si="0"/>
        <v>0.0</v>
      </c>
    </row>
    <row r="18" spans="1:11" ht="12.75" customHeight="1" x14ac:dyDescent="0.2">
      <c r="A18" s="17" t="s">
        <v>98</v>
      </c>
      <c r="B18" s="41"/>
      <c r="C18" s="41"/>
      <c r="D18" s="42"/>
      <c r="E18" s="26"/>
      <c r="F18" s="26"/>
      <c r="G18" s="26"/>
      <c r="H18" s="57"/>
      <c r="I18" s="43"/>
      <c r="J18" s="43"/>
      <c r="K18" s="44" t="str">
        <f t="shared" si="0"/>
        <v>0.0</v>
      </c>
    </row>
    <row r="19" spans="1:11" ht="12.75" customHeight="1" x14ac:dyDescent="0.2">
      <c r="A19" s="17" t="s">
        <v>99</v>
      </c>
      <c r="B19" s="41"/>
      <c r="C19" s="41"/>
      <c r="D19" s="42"/>
      <c r="E19" s="26"/>
      <c r="F19" s="26"/>
      <c r="G19" s="26"/>
      <c r="H19" s="57"/>
      <c r="I19" s="43"/>
      <c r="J19" s="43"/>
      <c r="K19" s="44" t="str">
        <f t="shared" si="0"/>
        <v>0.0</v>
      </c>
    </row>
    <row r="20" spans="1:11" ht="12.75" customHeight="1" x14ac:dyDescent="0.2">
      <c r="A20" s="17" t="s">
        <v>100</v>
      </c>
      <c r="B20" s="45"/>
      <c r="C20" s="45"/>
      <c r="D20" s="42"/>
      <c r="E20" s="26"/>
      <c r="F20" s="26"/>
      <c r="G20" s="26"/>
      <c r="H20" s="57"/>
      <c r="I20" s="43"/>
      <c r="J20" s="43"/>
      <c r="K20" s="44" t="str">
        <f t="shared" si="0"/>
        <v>0.0</v>
      </c>
    </row>
    <row r="21" spans="1:11" ht="12.75" customHeight="1" x14ac:dyDescent="0.2">
      <c r="A21" s="17" t="s">
        <v>101</v>
      </c>
      <c r="B21" s="45"/>
      <c r="C21" s="45"/>
      <c r="D21" s="42"/>
      <c r="E21" s="26"/>
      <c r="F21" s="26"/>
      <c r="G21" s="26"/>
      <c r="H21" s="57"/>
      <c r="I21" s="43"/>
      <c r="J21" s="43"/>
      <c r="K21" s="44" t="str">
        <f t="shared" si="0"/>
        <v>0.0</v>
      </c>
    </row>
    <row r="22" spans="1:11" ht="12.75" customHeight="1" x14ac:dyDescent="0.2">
      <c r="A22" s="17" t="s">
        <v>102</v>
      </c>
      <c r="B22" s="45"/>
      <c r="C22" s="45"/>
      <c r="D22" s="42"/>
      <c r="E22" s="26"/>
      <c r="F22" s="26"/>
      <c r="G22" s="26"/>
      <c r="H22" s="57"/>
      <c r="I22" s="43"/>
      <c r="J22" s="43"/>
      <c r="K22" s="44" t="str">
        <f t="shared" si="0"/>
        <v>0.0</v>
      </c>
    </row>
    <row r="23" spans="1:11" ht="12.75" customHeight="1" x14ac:dyDescent="0.2">
      <c r="A23" s="17" t="s">
        <v>103</v>
      </c>
      <c r="B23" s="45"/>
      <c r="C23" s="45"/>
      <c r="D23" s="42"/>
      <c r="E23" s="26"/>
      <c r="F23" s="26"/>
      <c r="G23" s="26"/>
      <c r="H23" s="57"/>
      <c r="I23" s="43"/>
      <c r="J23" s="43"/>
      <c r="K23" s="44" t="str">
        <f t="shared" si="0"/>
        <v>0.0</v>
      </c>
    </row>
    <row r="24" spans="1:11" ht="12.75" customHeight="1" x14ac:dyDescent="0.2">
      <c r="A24" s="17" t="s">
        <v>104</v>
      </c>
      <c r="B24" s="46"/>
      <c r="C24" s="46"/>
      <c r="D24" s="42"/>
      <c r="E24" s="26"/>
      <c r="F24" s="26"/>
      <c r="G24" s="26"/>
      <c r="H24" s="57"/>
      <c r="I24" s="43"/>
      <c r="J24" s="43"/>
      <c r="K24" s="44" t="str">
        <f t="shared" si="0"/>
        <v>0.0</v>
      </c>
    </row>
    <row r="25" spans="1:11" ht="12.75" customHeight="1" x14ac:dyDescent="0.2">
      <c r="A25" s="17" t="s">
        <v>105</v>
      </c>
      <c r="B25" s="41"/>
      <c r="C25" s="41"/>
      <c r="D25" s="42"/>
      <c r="E25" s="26"/>
      <c r="F25" s="26"/>
      <c r="G25" s="26"/>
      <c r="H25" s="57"/>
      <c r="I25" s="43"/>
      <c r="J25" s="43"/>
      <c r="K25" s="44" t="str">
        <f t="shared" si="0"/>
        <v>0.0</v>
      </c>
    </row>
    <row r="26" spans="1:11" ht="12.75" customHeight="1" x14ac:dyDescent="0.2">
      <c r="A26" s="17" t="s">
        <v>106</v>
      </c>
      <c r="B26" s="41"/>
      <c r="C26" s="41"/>
      <c r="D26" s="42"/>
      <c r="E26" s="26"/>
      <c r="F26" s="26"/>
      <c r="G26" s="26"/>
      <c r="H26" s="57"/>
      <c r="I26" s="43"/>
      <c r="J26" s="43"/>
      <c r="K26" s="44" t="str">
        <f t="shared" si="0"/>
        <v>0.0</v>
      </c>
    </row>
    <row r="27" spans="1:11" ht="12.75" customHeight="1" x14ac:dyDescent="0.2">
      <c r="A27" s="17" t="s">
        <v>107</v>
      </c>
      <c r="B27" s="45"/>
      <c r="C27" s="45"/>
      <c r="D27" s="42"/>
      <c r="E27" s="26"/>
      <c r="F27" s="26"/>
      <c r="G27" s="26"/>
      <c r="H27" s="57"/>
      <c r="I27" s="43"/>
      <c r="J27" s="43"/>
      <c r="K27" s="44" t="str">
        <f t="shared" si="0"/>
        <v>0.0</v>
      </c>
    </row>
    <row r="28" spans="1:11" ht="12.75" customHeight="1" x14ac:dyDescent="0.2">
      <c r="A28" s="17" t="s">
        <v>108</v>
      </c>
      <c r="B28" s="45"/>
      <c r="C28" s="45"/>
      <c r="D28" s="42"/>
      <c r="E28" s="26"/>
      <c r="F28" s="26"/>
      <c r="G28" s="26"/>
      <c r="H28" s="57"/>
      <c r="I28" s="43"/>
      <c r="J28" s="43"/>
      <c r="K28" s="44" t="str">
        <f t="shared" si="0"/>
        <v>0.0</v>
      </c>
    </row>
    <row r="29" spans="1:11" ht="12.75" customHeight="1" x14ac:dyDescent="0.2">
      <c r="A29" s="17" t="s">
        <v>109</v>
      </c>
      <c r="B29" s="45"/>
      <c r="C29" s="45"/>
      <c r="D29" s="42"/>
      <c r="E29" s="26"/>
      <c r="F29" s="26"/>
      <c r="G29" s="26"/>
      <c r="H29" s="57"/>
      <c r="I29" s="43"/>
      <c r="J29" s="43"/>
      <c r="K29" s="44" t="str">
        <f t="shared" si="0"/>
        <v>0.0</v>
      </c>
    </row>
    <row r="30" spans="1:11" ht="12.75" customHeight="1" x14ac:dyDescent="0.2">
      <c r="A30" s="17" t="s">
        <v>110</v>
      </c>
      <c r="B30" s="45"/>
      <c r="C30" s="45"/>
      <c r="D30" s="42"/>
      <c r="E30" s="26"/>
      <c r="F30" s="26"/>
      <c r="G30" s="26"/>
      <c r="H30" s="57"/>
      <c r="I30" s="43"/>
      <c r="J30" s="43"/>
      <c r="K30" s="44" t="str">
        <f t="shared" si="0"/>
        <v>0.0</v>
      </c>
    </row>
    <row r="31" spans="1:11" ht="12.75" customHeight="1" x14ac:dyDescent="0.2">
      <c r="A31" s="17" t="s">
        <v>111</v>
      </c>
      <c r="B31" s="46"/>
      <c r="C31" s="46"/>
      <c r="D31" s="42"/>
      <c r="E31" s="26"/>
      <c r="F31" s="26"/>
      <c r="G31" s="26"/>
      <c r="H31" s="57"/>
      <c r="I31" s="43"/>
      <c r="J31" s="43"/>
      <c r="K31" s="44" t="str">
        <f t="shared" si="0"/>
        <v>0.0</v>
      </c>
    </row>
    <row r="32" spans="1:11" ht="12.75" customHeight="1" x14ac:dyDescent="0.2">
      <c r="A32" s="17" t="s">
        <v>112</v>
      </c>
      <c r="B32" s="41"/>
      <c r="C32" s="41"/>
      <c r="D32" s="42"/>
      <c r="E32" s="26"/>
      <c r="F32" s="26"/>
      <c r="G32" s="26"/>
      <c r="H32" s="57"/>
      <c r="I32" s="43"/>
      <c r="J32" s="43"/>
      <c r="K32" s="44" t="str">
        <f t="shared" si="0"/>
        <v>0.0</v>
      </c>
    </row>
    <row r="33" spans="1:11" ht="12.75" customHeight="1" x14ac:dyDescent="0.2">
      <c r="A33" s="17" t="s">
        <v>113</v>
      </c>
      <c r="B33" s="41"/>
      <c r="C33" s="41"/>
      <c r="D33" s="42"/>
      <c r="E33" s="26"/>
      <c r="F33" s="26"/>
      <c r="G33" s="26"/>
      <c r="H33" s="57"/>
      <c r="I33" s="43"/>
      <c r="J33" s="43"/>
      <c r="K33" s="44" t="str">
        <f t="shared" si="0"/>
        <v>0.0</v>
      </c>
    </row>
    <row r="34" spans="1:11" ht="12.75" customHeight="1" x14ac:dyDescent="0.2">
      <c r="A34" s="17" t="s">
        <v>114</v>
      </c>
      <c r="B34" s="45"/>
      <c r="C34" s="45"/>
      <c r="D34" s="42"/>
      <c r="E34" s="26"/>
      <c r="F34" s="26"/>
      <c r="G34" s="26"/>
      <c r="H34" s="57"/>
      <c r="I34" s="43"/>
      <c r="J34" s="43"/>
      <c r="K34" s="44" t="str">
        <f t="shared" si="0"/>
        <v>0.0</v>
      </c>
    </row>
    <row r="35" spans="1:11" ht="12.75" customHeight="1" x14ac:dyDescent="0.2">
      <c r="A35" s="17" t="s">
        <v>115</v>
      </c>
      <c r="B35" s="45"/>
      <c r="C35" s="45"/>
      <c r="D35" s="42"/>
      <c r="E35" s="26"/>
      <c r="F35" s="26"/>
      <c r="G35" s="26"/>
      <c r="H35" s="57"/>
      <c r="I35" s="43"/>
      <c r="J35" s="43"/>
      <c r="K35" s="44" t="str">
        <f t="shared" si="0"/>
        <v>0.0</v>
      </c>
    </row>
    <row r="36" spans="1:11" ht="12.75" customHeight="1" x14ac:dyDescent="0.2">
      <c r="A36" s="1" t="s">
        <v>44</v>
      </c>
    </row>
    <row r="37" spans="1:11" ht="12.75" customHeight="1" x14ac:dyDescent="0.2"/>
    <row r="38" spans="1:11" ht="12.75" customHeight="1" x14ac:dyDescent="0.2"/>
    <row r="39" spans="1:11" ht="12.75" customHeight="1" x14ac:dyDescent="0.2"/>
    <row r="40" spans="1:11" ht="12.75" customHeight="1" x14ac:dyDescent="0.2"/>
    <row r="41" spans="1:11" ht="12.75" customHeight="1" x14ac:dyDescent="0.2"/>
    <row r="42" spans="1:11" ht="12.75" customHeight="1" x14ac:dyDescent="0.2"/>
    <row r="43" spans="1:11" ht="12.75" customHeight="1" x14ac:dyDescent="0.2"/>
    <row r="44" spans="1:11" ht="12.75" customHeight="1" x14ac:dyDescent="0.2"/>
    <row r="45" spans="1:11" ht="12.75" customHeight="1" x14ac:dyDescent="0.2"/>
    <row r="46" spans="1:11" ht="12.75" customHeight="1" x14ac:dyDescent="0.2"/>
    <row r="47" spans="1:11" ht="12.75" customHeight="1" x14ac:dyDescent="0.2"/>
    <row r="48" spans="1:11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dataValidations count="1">
    <dataValidation type="list" allowBlank="1" showErrorMessage="1" sqref="H5:H35" xr:uid="{00000000-0002-0000-0200-000000000000}">
      <formula1>"Yes,No"</formula1>
    </dataValidation>
  </dataValidation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1000"/>
  <sheetViews>
    <sheetView workbookViewId="0"/>
  </sheetViews>
  <sheetFormatPr defaultColWidth="12.5703125" defaultRowHeight="15" customHeight="1" x14ac:dyDescent="0.2"/>
  <cols>
    <col min="1" max="1" width="12.7109375" customWidth="1"/>
    <col min="2" max="2" width="11.28515625" customWidth="1"/>
    <col min="3" max="3" width="9.28515625" customWidth="1"/>
    <col min="4" max="4" width="1.7109375" customWidth="1"/>
    <col min="5" max="5" width="13.7109375" customWidth="1"/>
    <col min="6" max="6" width="11.42578125" customWidth="1"/>
    <col min="7" max="7" width="4.140625" customWidth="1"/>
    <col min="8" max="8" width="10.7109375" customWidth="1"/>
    <col min="9" max="26" width="8.5703125" customWidth="1"/>
  </cols>
  <sheetData>
    <row r="1" spans="1:9" ht="12.75" customHeight="1" x14ac:dyDescent="0.2"/>
    <row r="2" spans="1:9" ht="12.75" customHeight="1" x14ac:dyDescent="0.2">
      <c r="A2" s="58" t="s">
        <v>116</v>
      </c>
      <c r="B2" s="19"/>
      <c r="C2" s="59">
        <v>0.48</v>
      </c>
      <c r="D2" s="60"/>
      <c r="E2" s="61" t="s">
        <v>117</v>
      </c>
      <c r="F2" s="62">
        <v>38616</v>
      </c>
      <c r="G2" s="63" t="s">
        <v>118</v>
      </c>
      <c r="H2" s="62">
        <v>38717</v>
      </c>
      <c r="I2" s="19"/>
    </row>
    <row r="3" spans="1:9" ht="12.75" customHeight="1" x14ac:dyDescent="0.2">
      <c r="A3" s="58"/>
      <c r="B3" s="19"/>
      <c r="C3" s="59">
        <v>0.44500000000000001</v>
      </c>
      <c r="D3" s="60"/>
      <c r="E3" s="61" t="s">
        <v>117</v>
      </c>
      <c r="F3" s="62">
        <v>38718</v>
      </c>
      <c r="G3" s="63" t="s">
        <v>118</v>
      </c>
      <c r="H3" s="62">
        <v>39082</v>
      </c>
      <c r="I3" s="19"/>
    </row>
    <row r="4" spans="1:9" ht="12.75" customHeight="1" x14ac:dyDescent="0.2">
      <c r="A4" s="58"/>
      <c r="B4" s="19"/>
      <c r="C4" s="59">
        <v>0.48499999999999999</v>
      </c>
      <c r="D4" s="60"/>
      <c r="E4" s="19" t="s">
        <v>119</v>
      </c>
      <c r="F4" s="62">
        <v>39083</v>
      </c>
      <c r="G4" s="63" t="s">
        <v>118</v>
      </c>
      <c r="H4" s="62">
        <v>39447</v>
      </c>
      <c r="I4" s="19"/>
    </row>
    <row r="5" spans="1:9" ht="12.75" customHeight="1" x14ac:dyDescent="0.2">
      <c r="A5" s="58"/>
      <c r="B5" s="19"/>
      <c r="C5" s="64">
        <v>0.505</v>
      </c>
      <c r="D5" s="19"/>
      <c r="E5" s="19" t="s">
        <v>119</v>
      </c>
      <c r="F5" s="62">
        <v>39448</v>
      </c>
      <c r="G5" s="63" t="s">
        <v>118</v>
      </c>
      <c r="H5" s="62">
        <v>39600</v>
      </c>
      <c r="I5" s="19"/>
    </row>
    <row r="6" spans="1:9" ht="12.75" customHeight="1" x14ac:dyDescent="0.2">
      <c r="A6" s="19"/>
      <c r="B6" s="19"/>
      <c r="C6" s="64">
        <v>0.58499999999999996</v>
      </c>
      <c r="D6" s="19"/>
      <c r="E6" s="19" t="s">
        <v>119</v>
      </c>
      <c r="F6" s="62">
        <v>39630</v>
      </c>
      <c r="G6" s="63" t="s">
        <v>118</v>
      </c>
      <c r="H6" s="62">
        <v>39813</v>
      </c>
      <c r="I6" s="19"/>
    </row>
    <row r="7" spans="1:9" ht="12.75" customHeight="1" x14ac:dyDescent="0.2">
      <c r="A7" s="19"/>
      <c r="B7" s="19"/>
      <c r="C7" s="64">
        <v>0.55000000000000004</v>
      </c>
      <c r="D7" s="19"/>
      <c r="E7" s="19" t="s">
        <v>119</v>
      </c>
      <c r="F7" s="62">
        <v>39814</v>
      </c>
      <c r="G7" s="63" t="s">
        <v>118</v>
      </c>
      <c r="H7" s="62">
        <v>40178</v>
      </c>
      <c r="I7" s="19"/>
    </row>
    <row r="8" spans="1:9" ht="12.75" customHeight="1" x14ac:dyDescent="0.2">
      <c r="A8" s="19"/>
      <c r="C8" s="64">
        <v>0.5</v>
      </c>
      <c r="D8" s="19"/>
      <c r="E8" s="19" t="s">
        <v>119</v>
      </c>
      <c r="F8" s="62">
        <v>40179</v>
      </c>
      <c r="G8" s="63" t="s">
        <v>118</v>
      </c>
      <c r="H8" s="62">
        <v>40543</v>
      </c>
      <c r="I8" s="19"/>
    </row>
    <row r="9" spans="1:9" ht="12.75" customHeight="1" x14ac:dyDescent="0.2">
      <c r="A9" s="19"/>
      <c r="C9" s="64">
        <v>0.51</v>
      </c>
      <c r="D9" s="19"/>
      <c r="E9" s="19" t="s">
        <v>119</v>
      </c>
      <c r="F9" s="62">
        <v>40544</v>
      </c>
      <c r="G9" s="63" t="s">
        <v>118</v>
      </c>
      <c r="H9" s="62">
        <v>40724</v>
      </c>
      <c r="I9" s="19"/>
    </row>
    <row r="10" spans="1:9" ht="12.75" customHeight="1" x14ac:dyDescent="0.2">
      <c r="A10" s="19"/>
      <c r="C10" s="59">
        <v>0.55500000000000005</v>
      </c>
      <c r="D10" s="19"/>
      <c r="E10" s="19" t="s">
        <v>119</v>
      </c>
      <c r="F10" s="62">
        <v>40725</v>
      </c>
      <c r="G10" s="63" t="s">
        <v>118</v>
      </c>
      <c r="H10" s="62">
        <v>41274</v>
      </c>
      <c r="I10" s="19"/>
    </row>
    <row r="11" spans="1:9" ht="12.75" customHeight="1" x14ac:dyDescent="0.2">
      <c r="A11" s="19"/>
      <c r="C11" s="59">
        <v>0.56499999999999995</v>
      </c>
      <c r="D11" s="19"/>
      <c r="E11" s="19" t="s">
        <v>119</v>
      </c>
      <c r="F11" s="62">
        <v>41275</v>
      </c>
      <c r="G11" s="63" t="s">
        <v>118</v>
      </c>
      <c r="H11" s="62">
        <v>41639</v>
      </c>
      <c r="I11" s="19"/>
    </row>
    <row r="12" spans="1:9" ht="12.75" customHeight="1" x14ac:dyDescent="0.2">
      <c r="A12" s="19"/>
      <c r="C12" s="59">
        <v>0.56000000000000005</v>
      </c>
      <c r="D12" s="19"/>
      <c r="E12" s="19" t="s">
        <v>119</v>
      </c>
      <c r="F12" s="62">
        <v>41640</v>
      </c>
      <c r="G12" s="63" t="s">
        <v>118</v>
      </c>
      <c r="H12" s="62">
        <v>42004</v>
      </c>
      <c r="I12" s="19"/>
    </row>
    <row r="13" spans="1:9" ht="12.75" customHeight="1" x14ac:dyDescent="0.2">
      <c r="A13" s="19"/>
      <c r="C13" s="65">
        <v>0.57499999999999996</v>
      </c>
      <c r="D13" s="19"/>
      <c r="E13" s="19" t="s">
        <v>119</v>
      </c>
      <c r="F13" s="62">
        <v>42005</v>
      </c>
      <c r="G13" s="63" t="s">
        <v>118</v>
      </c>
      <c r="H13" s="62">
        <v>42369</v>
      </c>
      <c r="I13" s="19"/>
    </row>
    <row r="14" spans="1:9" ht="12.75" customHeight="1" x14ac:dyDescent="0.2">
      <c r="A14" s="19"/>
      <c r="C14" s="59">
        <v>0.54</v>
      </c>
      <c r="E14" s="19" t="s">
        <v>119</v>
      </c>
      <c r="F14" s="62">
        <v>42370</v>
      </c>
      <c r="G14" s="63" t="s">
        <v>118</v>
      </c>
      <c r="H14" s="62">
        <v>42735</v>
      </c>
      <c r="I14" s="19"/>
    </row>
    <row r="15" spans="1:9" ht="12.75" customHeight="1" x14ac:dyDescent="0.2">
      <c r="A15" s="19"/>
      <c r="C15" s="65">
        <v>0.53500000000000003</v>
      </c>
      <c r="D15" s="19"/>
      <c r="E15" s="19" t="s">
        <v>119</v>
      </c>
      <c r="F15" s="62">
        <v>42736</v>
      </c>
      <c r="G15" s="63" t="s">
        <v>118</v>
      </c>
      <c r="H15" s="62">
        <v>43100</v>
      </c>
      <c r="I15" s="19"/>
    </row>
    <row r="16" spans="1:9" ht="12.75" customHeight="1" x14ac:dyDescent="0.2">
      <c r="A16" s="19"/>
      <c r="C16" s="59">
        <v>0.54500000000000004</v>
      </c>
      <c r="E16" s="19" t="s">
        <v>119</v>
      </c>
      <c r="F16" s="62">
        <v>43101</v>
      </c>
      <c r="G16" s="63" t="s">
        <v>118</v>
      </c>
      <c r="H16" s="62">
        <v>43465</v>
      </c>
      <c r="I16" s="19"/>
    </row>
    <row r="17" spans="1:9" ht="12.75" customHeight="1" x14ac:dyDescent="0.2">
      <c r="A17" s="19"/>
      <c r="C17" s="59">
        <v>0.57999999999999996</v>
      </c>
      <c r="E17" s="19" t="s">
        <v>119</v>
      </c>
      <c r="F17" s="62">
        <v>43466</v>
      </c>
      <c r="G17" s="63" t="s">
        <v>118</v>
      </c>
      <c r="H17" s="62">
        <v>43830</v>
      </c>
      <c r="I17" s="19"/>
    </row>
    <row r="18" spans="1:9" ht="12.75" customHeight="1" x14ac:dyDescent="0.2">
      <c r="A18" s="19"/>
      <c r="C18" s="59">
        <v>0.57999999999999996</v>
      </c>
      <c r="E18" s="19" t="s">
        <v>119</v>
      </c>
      <c r="F18" s="62">
        <v>43466</v>
      </c>
      <c r="G18" s="63" t="s">
        <v>118</v>
      </c>
      <c r="H18" s="62">
        <v>43830</v>
      </c>
      <c r="I18" s="19"/>
    </row>
    <row r="19" spans="1:9" ht="12.75" customHeight="1" x14ac:dyDescent="0.2">
      <c r="A19" s="19"/>
      <c r="C19" s="59">
        <v>0.57499999999999996</v>
      </c>
      <c r="E19" s="19" t="s">
        <v>119</v>
      </c>
      <c r="F19" s="62">
        <v>43831</v>
      </c>
      <c r="G19" s="63" t="s">
        <v>118</v>
      </c>
      <c r="H19" s="62">
        <v>44196</v>
      </c>
      <c r="I19" s="19"/>
    </row>
    <row r="20" spans="1:9" ht="12.75" customHeight="1" x14ac:dyDescent="0.2">
      <c r="A20" s="58"/>
      <c r="B20" s="58"/>
      <c r="C20" s="59">
        <v>0.56000000000000005</v>
      </c>
      <c r="E20" s="19" t="s">
        <v>119</v>
      </c>
      <c r="F20" s="62">
        <v>44197</v>
      </c>
      <c r="G20" s="63" t="s">
        <v>118</v>
      </c>
      <c r="H20" s="62">
        <v>44561</v>
      </c>
      <c r="I20" s="19"/>
    </row>
    <row r="21" spans="1:9" ht="12.75" customHeight="1" x14ac:dyDescent="0.2">
      <c r="A21" s="58"/>
      <c r="B21" s="58"/>
      <c r="C21" s="59">
        <v>0.625</v>
      </c>
      <c r="E21" s="19" t="s">
        <v>119</v>
      </c>
      <c r="F21" s="62">
        <v>44729</v>
      </c>
      <c r="G21" s="63" t="s">
        <v>118</v>
      </c>
      <c r="H21" s="62">
        <v>44926</v>
      </c>
      <c r="I21" s="19"/>
    </row>
    <row r="22" spans="1:9" ht="12.75" customHeight="1" x14ac:dyDescent="0.2">
      <c r="A22" s="58"/>
      <c r="B22" s="58"/>
      <c r="C22" s="59">
        <v>0.67</v>
      </c>
      <c r="E22" s="19" t="s">
        <v>119</v>
      </c>
      <c r="F22" s="62">
        <v>45292</v>
      </c>
      <c r="G22" s="63" t="s">
        <v>118</v>
      </c>
      <c r="H22" s="62">
        <v>45657</v>
      </c>
      <c r="I22" s="19"/>
    </row>
    <row r="23" spans="1:9" ht="12.75" customHeight="1" x14ac:dyDescent="0.2">
      <c r="C23" s="59">
        <v>0.7</v>
      </c>
      <c r="E23" s="19" t="s">
        <v>119</v>
      </c>
      <c r="F23" s="62">
        <v>45658</v>
      </c>
      <c r="G23" s="63" t="s">
        <v>118</v>
      </c>
      <c r="H23" s="62">
        <v>46022</v>
      </c>
      <c r="I23" s="19"/>
    </row>
    <row r="24" spans="1:9" ht="12.75" customHeight="1" x14ac:dyDescent="0.2">
      <c r="A24" s="60"/>
      <c r="B24" s="66"/>
      <c r="C24" s="19"/>
      <c r="D24" s="19"/>
      <c r="E24" s="19"/>
      <c r="F24" s="19"/>
      <c r="G24" s="19"/>
      <c r="H24" s="19"/>
      <c r="I24" s="19"/>
    </row>
    <row r="25" spans="1:9" ht="12.75" customHeight="1" x14ac:dyDescent="0.2">
      <c r="A25" s="58" t="s">
        <v>120</v>
      </c>
      <c r="B25" s="67" t="s">
        <v>121</v>
      </c>
      <c r="C25" s="68">
        <v>0.72499999999999998</v>
      </c>
      <c r="E25" s="19" t="s">
        <v>119</v>
      </c>
      <c r="F25" s="62">
        <v>46023</v>
      </c>
      <c r="G25" s="63" t="s">
        <v>118</v>
      </c>
      <c r="H25" s="62">
        <v>46387</v>
      </c>
      <c r="I25" s="19"/>
    </row>
    <row r="26" spans="1:9" ht="12.75" customHeight="1" x14ac:dyDescent="0.2">
      <c r="A26" s="60"/>
      <c r="B26" s="66"/>
      <c r="C26" s="19"/>
      <c r="D26" s="19"/>
      <c r="E26" s="19"/>
      <c r="F26" s="19"/>
      <c r="G26" s="19"/>
      <c r="H26" s="19"/>
      <c r="I26" s="19"/>
    </row>
    <row r="27" spans="1:9" ht="12.75" customHeight="1" x14ac:dyDescent="0.2">
      <c r="A27" s="19" t="s">
        <v>122</v>
      </c>
      <c r="I27" s="19"/>
    </row>
    <row r="28" spans="1:9" ht="12.75" customHeight="1" x14ac:dyDescent="0.2">
      <c r="A28" s="69" t="s">
        <v>123</v>
      </c>
    </row>
    <row r="29" spans="1:9" ht="12.75" customHeight="1" x14ac:dyDescent="0.2">
      <c r="A29" s="70"/>
    </row>
    <row r="30" spans="1:9" ht="12.75" customHeight="1" x14ac:dyDescent="0.2"/>
    <row r="31" spans="1:9" ht="12.75" customHeight="1" x14ac:dyDescent="0.2"/>
    <row r="32" spans="1:9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pageMargins left="0.75" right="0.75" top="1" bottom="1" header="0" footer="0"/>
  <pageSetup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A9ADFA578DE9247855BBA8C4D798C9A" ma:contentTypeVersion="26" ma:contentTypeDescription="Create a new document." ma:contentTypeScope="" ma:versionID="9623f37c11769939a48cd405a77724fb">
  <xsd:schema xmlns:xsd="http://www.w3.org/2001/XMLSchema" xmlns:xs="http://www.w3.org/2001/XMLSchema" xmlns:p="http://schemas.microsoft.com/office/2006/metadata/properties" xmlns:ns1="http://schemas.microsoft.com/sharepoint/v3" xmlns:ns2="803765e4-aa87-4d6a-8f0e-f17d4f025938" xmlns:ns3="7b98df10-5d96-4187-a1a5-19e2205ac17c" targetNamespace="http://schemas.microsoft.com/office/2006/metadata/properties" ma:root="true" ma:fieldsID="738a8eabbde59c5912ad4bcfcdce35d8" ns1:_="" ns2:_="" ns3:_="">
    <xsd:import namespace="http://schemas.microsoft.com/sharepoint/v3"/>
    <xsd:import namespace="803765e4-aa87-4d6a-8f0e-f17d4f025938"/>
    <xsd:import namespace="7b98df10-5d96-4187-a1a5-19e2205ac17c"/>
    <xsd:element name="properties">
      <xsd:complexType>
        <xsd:sequence>
          <xsd:element name="documentManagement">
            <xsd:complexType>
              <xsd:all>
                <xsd:element ref="ns2:Year" minOccurs="0"/>
                <xsd:element ref="ns1:PublishingStartDate" minOccurs="0"/>
                <xsd:element ref="ns1:PublishingExpirationDate" minOccurs="0"/>
                <xsd:element ref="ns3:Doc_x0020_Titl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 ma:readOnly="fals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 ma:readOnly="fals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3765e4-aa87-4d6a-8f0e-f17d4f025938" elementFormDefault="qualified">
    <xsd:import namespace="http://schemas.microsoft.com/office/2006/documentManagement/types"/>
    <xsd:import namespace="http://schemas.microsoft.com/office/infopath/2007/PartnerControls"/>
    <xsd:element name="Year" ma:index="2" nillable="true" ma:displayName="Year" ma:description="(used for analytics docs only)" ma:indexed="true" ma:internalName="Year" ma:readOnly="false">
      <xsd:simpleType>
        <xsd:restriction base="dms:Text">
          <xsd:maxLength value="4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98df10-5d96-4187-a1a5-19e2205ac17c" elementFormDefault="qualified">
    <xsd:import namespace="http://schemas.microsoft.com/office/2006/documentManagement/types"/>
    <xsd:import namespace="http://schemas.microsoft.com/office/infopath/2007/PartnerControls"/>
    <xsd:element name="Doc_x0020_Title" ma:index="10" nillable="true" ma:displayName="Doc Title" ma:format="Hyperlink" ma:hidden="true" ma:internalName="Doc_x0020_Titl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c_x0020_Title xmlns="7b98df10-5d96-4187-a1a5-19e2205ac17c">
      <Url>https://dbm.maryland.gov/Documents/FleetManagementServices/Expense-Report.xlsx</Url>
      <Description>Expense Report</Description>
    </Doc_x0020_Title>
    <PublishingExpirationDate xmlns="http://schemas.microsoft.com/sharepoint/v3" xsi:nil="true"/>
    <Year xmlns="803765e4-aa87-4d6a-8f0e-f17d4f025938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D459A222-6563-4B95-A368-321FD2117D53}"/>
</file>

<file path=customXml/itemProps2.xml><?xml version="1.0" encoding="utf-8"?>
<ds:datastoreItem xmlns:ds="http://schemas.openxmlformats.org/officeDocument/2006/customXml" ds:itemID="{7F8D5A06-5D6D-46C1-BE9F-CC38EC515A1E}"/>
</file>

<file path=customXml/itemProps3.xml><?xml version="1.0" encoding="utf-8"?>
<ds:datastoreItem xmlns:ds="http://schemas.openxmlformats.org/officeDocument/2006/customXml" ds:itemID="{3EA2BE98-25FC-49F4-B6CA-A938EA14F0B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Updated Form</vt:lpstr>
      <vt:lpstr>as of 1_1_2025</vt:lpstr>
      <vt:lpstr>Mileage</vt:lpstr>
      <vt:lpstr>CHANGE RATE IN CELL</vt:lpstr>
      <vt:lpstr>FULL_RATE</vt:lpstr>
      <vt:lpstr>PRIOR_MILES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Expense Report</dc:title>
  <dc:creator>DBM</dc:creator>
  <cp:lastModifiedBy>Joseph Consoli -DBM-</cp:lastModifiedBy>
  <cp:lastPrinted>2026-03-05T20:10:31Z</cp:lastPrinted>
  <dcterms:created xsi:type="dcterms:W3CDTF">2005-08-01T13:37:41Z</dcterms:created>
  <dcterms:modified xsi:type="dcterms:W3CDTF">2026-03-06T15:03:41Z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flowChangePath">
    <vt:lpwstr>4f003e5b-4df6-4331-9d59-d62d1196bd98,3;4f003e5b-4df6-4331-9d59-d62d1196bd98,5;4f003e5b-4df6-4331-9d59-d62d1196bd98,2;4f003e5b-4df6-4331-9d59-d62d1196bd98,2;4f003e5b-4df6-4331-9d59-d62d1196bd98,2;4f003e5b-4df6-4331-9d59-d62d1196bd98,7;4f003e5b-4df6-4331-9df9947b37-b1d5-4462-8062-d983ef2385e4,3;f9947b37-b1d5-4462-8062-d983ef2385e4,5;</vt:lpwstr>
  </property>
  <property fmtid="{D5CDD505-2E9C-101B-9397-08002B2CF9AE}" pid="3" name="display_urn:schemas-microsoft-com:office:office#Editor">
    <vt:lpwstr>Installer, sp19</vt:lpwstr>
  </property>
  <property fmtid="{D5CDD505-2E9C-101B-9397-08002B2CF9AE}" pid="4" name="xd_Signature">
    <vt:lpwstr/>
  </property>
  <property fmtid="{D5CDD505-2E9C-101B-9397-08002B2CF9AE}" pid="5" name="Order">
    <vt:lpwstr>48600.0000000000</vt:lpwstr>
  </property>
  <property fmtid="{D5CDD505-2E9C-101B-9397-08002B2CF9AE}" pid="6" name="TemplateUrl">
    <vt:lpwstr/>
  </property>
  <property fmtid="{D5CDD505-2E9C-101B-9397-08002B2CF9AE}" pid="7" name="xd_ProgID">
    <vt:lpwstr/>
  </property>
  <property fmtid="{D5CDD505-2E9C-101B-9397-08002B2CF9AE}" pid="8" name="display_urn:schemas-microsoft-com:office:office#Author">
    <vt:lpwstr>Donna White</vt:lpwstr>
  </property>
  <property fmtid="{D5CDD505-2E9C-101B-9397-08002B2CF9AE}" pid="9" name="display_urn">
    <vt:lpwstr>System Account</vt:lpwstr>
  </property>
  <property fmtid="{D5CDD505-2E9C-101B-9397-08002B2CF9AE}" pid="10" name="ContentTypeId">
    <vt:lpwstr>0x010100DA9ADFA578DE9247855BBA8C4D798C9A</vt:lpwstr>
  </property>
  <property fmtid="{D5CDD505-2E9C-101B-9397-08002B2CF9AE}" pid="11" name="MediaServiceImageTags">
    <vt:lpwstr/>
  </property>
  <property fmtid="{D5CDD505-2E9C-101B-9397-08002B2CF9AE}" pid="12" name="MSIP_Label_b0d5c4f4-7a29-4385-b7a5-afbe2154ae6f_Enabled">
    <vt:lpwstr>true</vt:lpwstr>
  </property>
  <property fmtid="{D5CDD505-2E9C-101B-9397-08002B2CF9AE}" pid="13" name="MSIP_Label_b0d5c4f4-7a29-4385-b7a5-afbe2154ae6f_SetDate">
    <vt:lpwstr>2025-12-30T14:51:40Z</vt:lpwstr>
  </property>
  <property fmtid="{D5CDD505-2E9C-101B-9397-08002B2CF9AE}" pid="14" name="MSIP_Label_b0d5c4f4-7a29-4385-b7a5-afbe2154ae6f_Method">
    <vt:lpwstr>Standard</vt:lpwstr>
  </property>
  <property fmtid="{D5CDD505-2E9C-101B-9397-08002B2CF9AE}" pid="15" name="MSIP_Label_b0d5c4f4-7a29-4385-b7a5-afbe2154ae6f_Name">
    <vt:lpwstr>Confidential</vt:lpwstr>
  </property>
  <property fmtid="{D5CDD505-2E9C-101B-9397-08002B2CF9AE}" pid="16" name="MSIP_Label_b0d5c4f4-7a29-4385-b7a5-afbe2154ae6f_SiteId">
    <vt:lpwstr>2dfb2f0b-4d21-4268-9559-72926144c918</vt:lpwstr>
  </property>
  <property fmtid="{D5CDD505-2E9C-101B-9397-08002B2CF9AE}" pid="17" name="MSIP_Label_b0d5c4f4-7a29-4385-b7a5-afbe2154ae6f_ActionId">
    <vt:lpwstr>939e93be-9ef9-4d6d-b822-af7dea452f5e</vt:lpwstr>
  </property>
  <property fmtid="{D5CDD505-2E9C-101B-9397-08002B2CF9AE}" pid="18" name="MSIP_Label_b0d5c4f4-7a29-4385-b7a5-afbe2154ae6f_ContentBits">
    <vt:lpwstr>0</vt:lpwstr>
  </property>
  <property fmtid="{D5CDD505-2E9C-101B-9397-08002B2CF9AE}" pid="19" name="MSIP_Label_b0d5c4f4-7a29-4385-b7a5-afbe2154ae6f_Tag">
    <vt:lpwstr>10, 3, 0, 2</vt:lpwstr>
  </property>
</Properties>
</file>