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Instructions" sheetId="1" r:id="rId1"/>
    <sheet name="FF&amp;E - Furniture" sheetId="2" r:id="rId2"/>
    <sheet name="FF&amp;E - Equipment" sheetId="3" r:id="rId3"/>
    <sheet name="AV System" sheetId="4" r:id="rId4"/>
    <sheet name="IT System" sheetId="5" r:id="rId5"/>
    <sheet name="Equipment List Summary" sheetId="6" r:id="rId6"/>
  </sheets>
  <definedNames>
    <definedName name="_xlnm.Print_Area" localSheetId="0">'Instructions'!$A$1:$Q$35</definedName>
  </definedNames>
  <calcPr fullCalcOnLoad="1"/>
</workbook>
</file>

<file path=xl/sharedStrings.xml><?xml version="1.0" encoding="utf-8"?>
<sst xmlns="http://schemas.openxmlformats.org/spreadsheetml/2006/main" count="441" uniqueCount="111">
  <si>
    <t>REQUEST FOR FISCAL YEAR:</t>
  </si>
  <si>
    <t>AGENCY:</t>
  </si>
  <si>
    <t>PROJECT:</t>
  </si>
  <si>
    <t xml:space="preserve">ROOM </t>
  </si>
  <si>
    <t xml:space="preserve">NAME OF </t>
  </si>
  <si>
    <t>MODEL</t>
  </si>
  <si>
    <t>QUANTITY</t>
  </si>
  <si>
    <t>NET UNIT COST (++)</t>
  </si>
  <si>
    <t>TOTAL COST</t>
  </si>
  <si>
    <t>NUMBER</t>
  </si>
  <si>
    <t>(describe as fully as possible)</t>
  </si>
  <si>
    <t>MANUFACTURER</t>
  </si>
  <si>
    <t>REQ</t>
  </si>
  <si>
    <t>APP (+)</t>
  </si>
  <si>
    <t>REQUESTED</t>
  </si>
  <si>
    <t>APPROVED (+)</t>
  </si>
  <si>
    <t>TOTAL FUNDS</t>
  </si>
  <si>
    <t>(+)    To be completed by DBM</t>
  </si>
  <si>
    <t>(++)  Net anticipated purchase cost, i.e., catalog price less any discounts</t>
  </si>
  <si>
    <t>TO BE COMPLETED BY DBM</t>
  </si>
  <si>
    <t>TOTALS FOR COMPLETE REQUEST</t>
  </si>
  <si>
    <t>CAPITAL FUNDS</t>
  </si>
  <si>
    <t>OTHER FUNDS</t>
  </si>
  <si>
    <t>+</t>
  </si>
  <si>
    <t>Instructions for filling out Form G</t>
  </si>
  <si>
    <t xml:space="preserve">Column A </t>
  </si>
  <si>
    <t>To be filled out by DBM</t>
  </si>
  <si>
    <t>Column B</t>
  </si>
  <si>
    <t xml:space="preserve">Column C </t>
  </si>
  <si>
    <t>Column D</t>
  </si>
  <si>
    <t>Column E</t>
  </si>
  <si>
    <t>Notes</t>
  </si>
  <si>
    <t>Supporting Documentation</t>
  </si>
  <si>
    <t>If you are requesting specialized IT, scientific, mechanical, etc. equipment, please provide cut sheets for each item with the following information:</t>
  </si>
  <si>
    <t>Item</t>
  </si>
  <si>
    <t>Number</t>
  </si>
  <si>
    <t>Eligibility</t>
  </si>
  <si>
    <t>EQUIPMENT AND FURNISHINGS REQUEST SUMMARY</t>
  </si>
  <si>
    <t>(if applicable)</t>
  </si>
  <si>
    <t>i. Description of “what it is”</t>
  </si>
  <si>
    <t>ii. Purpose and/or what the item will be used for</t>
  </si>
  <si>
    <t>iii. Basis of cost</t>
  </si>
  <si>
    <t>iv. Lifespan and/or construction materials</t>
  </si>
  <si>
    <t>v. Dimensions (if relevant)</t>
  </si>
  <si>
    <t>vi. And whether it is a fixed or mobile item.</t>
  </si>
  <si>
    <t>To be filled out by Agency: 'C' for capital eligible, 'N' for non-capital</t>
  </si>
  <si>
    <t>Column F*</t>
  </si>
  <si>
    <t>To be filled out by Agency: provide item's name, what it is, etc.</t>
  </si>
  <si>
    <t>Instructions for Itemized lists</t>
  </si>
  <si>
    <t>Itemized lists must include each item being requested for capital funding, including the components of a system.</t>
  </si>
  <si>
    <t>FURNITURE DESCRIPTION</t>
  </si>
  <si>
    <t>EQUIPMENT DESCRIPTION</t>
  </si>
  <si>
    <t>IT SYSTEM COMPONENT DESCRIPTION</t>
  </si>
  <si>
    <t>AV SYSTEM COMPONENT DESCRIPTION</t>
  </si>
  <si>
    <t>VENDOR</t>
  </si>
  <si>
    <t>EQUIPMENT/SYSTEM SUMMARY</t>
  </si>
  <si>
    <t>FF&amp;E Furniture</t>
  </si>
  <si>
    <t>FF&amp;E  Equipment</t>
  </si>
  <si>
    <t xml:space="preserve"> (example) Equipment for allied health buiding</t>
  </si>
  <si>
    <t xml:space="preserve"> (example) Furniture for building</t>
  </si>
  <si>
    <t>MCE</t>
  </si>
  <si>
    <t>AV installer</t>
  </si>
  <si>
    <t>IT solutions co.</t>
  </si>
  <si>
    <t>(Describe the equipment on the tab/sheet)</t>
  </si>
  <si>
    <t>Tab/Sheet</t>
  </si>
  <si>
    <t>Name</t>
  </si>
  <si>
    <t xml:space="preserve"> (example) Lecture hall display and instruction</t>
  </si>
  <si>
    <t xml:space="preserve"> (example) Secure wired network</t>
  </si>
  <si>
    <t>Please itemize all equipment under the appropriate tab. Please use your discretion when deciding which tab to use.</t>
  </si>
  <si>
    <t>TOTALS FOR THIS PAGE ONLY</t>
  </si>
  <si>
    <t>* DBM understands the information in these columns may change slightly from the time of the request to the actual procurement.</t>
  </si>
  <si>
    <t>EQUIPMENT AND FURNISHINGS REQUEST - FF&amp;E - Equipment</t>
  </si>
  <si>
    <t>EQUIPMENT AND FURNISHINGS REQUEST - FF&amp;E Furniture</t>
  </si>
  <si>
    <t>Please provide an appropriate title for each tab to prevent confusion and item or cost duplication.</t>
  </si>
  <si>
    <t>State law requires that Maryland Correctional Enterprises (MCE) products be acquired if available.</t>
  </si>
  <si>
    <t>State law requires that Maryland Correctional Enterprises products be acquired if available.</t>
  </si>
  <si>
    <t>State law requires that Maryland Correcitonal Enterprises products be acquired if available.</t>
  </si>
  <si>
    <t>State law requires that Maryland Correction Enterprises products be acquired if available.</t>
  </si>
  <si>
    <t>NUMBER(s)/TYPE</t>
  </si>
  <si>
    <t>Column G*</t>
  </si>
  <si>
    <t>To be filled out by Agency: the location of the equipment. (See Note 4)</t>
  </si>
  <si>
    <t xml:space="preserve">(1) Please add more rows as you add items. </t>
  </si>
  <si>
    <t>(2) Please add more tabs/sheets to the workbook if you have additional systems. If those systems are identical, a single sheet with multiple units requested should be used.</t>
  </si>
  <si>
    <t>(3) Please do not remove existing formulas.</t>
  </si>
  <si>
    <t>(See notes 1, 2, and 3)</t>
  </si>
  <si>
    <t>To be filled out by Agency: provide a model number (or similar information) to ensure DBM examines the item for eligibility.</t>
  </si>
  <si>
    <t>These are calculated fields. Please do not fill out</t>
  </si>
  <si>
    <t>Columns H*</t>
  </si>
  <si>
    <t>To be filled out by Agency: List the quantity requested.</t>
  </si>
  <si>
    <t>Columns I,K,L and M</t>
  </si>
  <si>
    <t>Column J*</t>
  </si>
  <si>
    <t>To be filled out by Agency: unit costs should be as accurate as possible and based on readily available information (e.g. vendor estimates, catalogs)</t>
  </si>
  <si>
    <t>(4) Identical items are to be listed as one line item and the multiple locations where it will be housed should be provided in column D or as a separate attachment.</t>
  </si>
  <si>
    <t>To be filled out by Agency: List the manufacturer (e.g., Siemens, MCE, etc.)</t>
  </si>
  <si>
    <t>To be filled out by Agency: Item No.- Identical items should have the same line number. Non-identical items should be separate line items and have unique item numbers.</t>
  </si>
  <si>
    <t>CONSTRUCTION PERIOD:</t>
  </si>
  <si>
    <t>ESTIMATE REFERENCE POINT:</t>
  </si>
  <si>
    <t>Calculated total escalation rate to end of construction.</t>
  </si>
  <si>
    <t>TOTAL WITH ESCALATION</t>
  </si>
  <si>
    <t>Start</t>
  </si>
  <si>
    <t>End</t>
  </si>
  <si>
    <t>Calculated total escalation rate to end of construction:</t>
  </si>
  <si>
    <t>AV System</t>
  </si>
  <si>
    <t>IT System</t>
  </si>
  <si>
    <t>IT SYSTEM REQUEST - IT System</t>
  </si>
  <si>
    <t>AV SYSTEM REQUEST - AV System</t>
  </si>
  <si>
    <t>Useful Life</t>
  </si>
  <si>
    <t>(# in Years)</t>
  </si>
  <si>
    <t>Replacement</t>
  </si>
  <si>
    <t>Equipment (Y/N)</t>
  </si>
  <si>
    <t>Once the itemized lists are complete, each tab/list total should be put on the "Equipment List Summary". Examples have been included.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</si>
</sst>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,##0"/>
    <numFmt numFmtId="165" formatCode="&quot;$&quot;#,##0"/>
    <numFmt numFmtId="166" formatCode="0.0"/>
    <numFmt numFmtId="167" formatCode="[$-409]dddd\,\ mmmm\ d\,\ yyyy"/>
    <numFmt numFmtId="168" formatCode="yyyy"/>
    <numFmt numFmtId="169" formatCode="[$-409]h:mm:ss\ AM/PM"/>
    <numFmt numFmtId="170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indexed="23"/>
      <name val="Calibri"/>
      <family val="2"/>
    </font>
    <font>
      <b/>
      <sz val="11"/>
      <name val="Calibri"/>
      <family val="2"/>
    </font>
    <font>
      <sz val="12"/>
      <color indexed="23"/>
      <name val="Arial"/>
      <family val="2"/>
    </font>
    <font>
      <b/>
      <sz val="13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 tint="0.49998000264167786"/>
      <name val="Calibri"/>
      <family val="2"/>
    </font>
    <font>
      <sz val="12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/>
      </left>
      <right style="thin">
        <color theme="0"/>
      </right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5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0" xfId="55" applyFont="1" applyAlignment="1">
      <alignment vertical="top"/>
      <protection/>
    </xf>
    <xf numFmtId="0" fontId="4" fillId="0" borderId="0" xfId="55" applyFont="1" applyAlignment="1">
      <alignment vertical="top"/>
      <protection/>
    </xf>
    <xf numFmtId="17" fontId="4" fillId="0" borderId="0" xfId="55" applyNumberFormat="1" applyFont="1" applyAlignment="1">
      <alignment horizontal="center" vertical="top"/>
      <protection/>
    </xf>
    <xf numFmtId="0" fontId="4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 wrapText="1"/>
      <protection/>
    </xf>
    <xf numFmtId="0" fontId="0" fillId="0" borderId="0" xfId="0" applyFont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centerContinuous"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43" fontId="0" fillId="0" borderId="20" xfId="0" applyNumberFormat="1" applyFont="1" applyBorder="1" applyAlignment="1" applyProtection="1">
      <alignment/>
      <protection locked="0"/>
    </xf>
    <xf numFmtId="43" fontId="0" fillId="0" borderId="23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3" fontId="0" fillId="0" borderId="24" xfId="0" applyNumberFormat="1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/>
      <protection locked="0"/>
    </xf>
    <xf numFmtId="43" fontId="0" fillId="0" borderId="21" xfId="0" applyNumberFormat="1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/>
      <protection locked="0"/>
    </xf>
    <xf numFmtId="43" fontId="0" fillId="0" borderId="28" xfId="0" applyNumberFormat="1" applyFont="1" applyBorder="1" applyAlignment="1" applyProtection="1">
      <alignment/>
      <protection locked="0"/>
    </xf>
    <xf numFmtId="43" fontId="0" fillId="0" borderId="29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right"/>
      <protection/>
    </xf>
    <xf numFmtId="164" fontId="0" fillId="0" borderId="16" xfId="0" applyNumberFormat="1" applyFont="1" applyBorder="1" applyAlignment="1" applyProtection="1">
      <alignment/>
      <protection/>
    </xf>
    <xf numFmtId="165" fontId="0" fillId="0" borderId="30" xfId="44" applyNumberFormat="1" applyFont="1" applyBorder="1" applyAlignment="1" applyProtection="1">
      <alignment/>
      <protection/>
    </xf>
    <xf numFmtId="0" fontId="55" fillId="33" borderId="31" xfId="0" applyFont="1" applyFill="1" applyBorder="1" applyAlignment="1" applyProtection="1">
      <alignment horizontal="right"/>
      <protection/>
    </xf>
    <xf numFmtId="164" fontId="0" fillId="33" borderId="32" xfId="0" applyNumberFormat="1" applyFont="1" applyFill="1" applyBorder="1" applyAlignment="1" applyProtection="1">
      <alignment/>
      <protection/>
    </xf>
    <xf numFmtId="165" fontId="0" fillId="33" borderId="33" xfId="0" applyNumberFormat="1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0" fontId="56" fillId="0" borderId="0" xfId="58" applyNumberFormat="1" applyFont="1" applyAlignment="1" applyProtection="1">
      <alignment/>
      <protection/>
    </xf>
    <xf numFmtId="0" fontId="52" fillId="0" borderId="0" xfId="0" applyFont="1" applyFill="1" applyBorder="1" applyAlignment="1" applyProtection="1">
      <alignment horizontal="right"/>
      <protection locked="0"/>
    </xf>
    <xf numFmtId="17" fontId="4" fillId="0" borderId="0" xfId="55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center"/>
      <protection/>
    </xf>
    <xf numFmtId="17" fontId="4" fillId="0" borderId="36" xfId="55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/>
      <protection locked="0"/>
    </xf>
    <xf numFmtId="0" fontId="6" fillId="0" borderId="0" xfId="55" applyFont="1" applyFill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26" fillId="0" borderId="38" xfId="0" applyFont="1" applyBorder="1" applyAlignment="1" applyProtection="1">
      <alignment/>
      <protection locked="0"/>
    </xf>
    <xf numFmtId="0" fontId="26" fillId="0" borderId="1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/>
      <protection locked="0"/>
    </xf>
    <xf numFmtId="0" fontId="25" fillId="0" borderId="41" xfId="0" applyFont="1" applyBorder="1" applyAlignment="1" applyProtection="1">
      <alignment/>
      <protection locked="0"/>
    </xf>
    <xf numFmtId="0" fontId="54" fillId="0" borderId="18" xfId="0" applyFont="1" applyBorder="1" applyAlignment="1" applyProtection="1">
      <alignment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3" fontId="54" fillId="0" borderId="18" xfId="0" applyNumberFormat="1" applyFont="1" applyBorder="1" applyAlignment="1" applyProtection="1">
      <alignment/>
      <protection locked="0"/>
    </xf>
    <xf numFmtId="43" fontId="54" fillId="0" borderId="18" xfId="0" applyNumberFormat="1" applyFont="1" applyBorder="1" applyAlignment="1" applyProtection="1">
      <alignment/>
      <protection locked="0"/>
    </xf>
    <xf numFmtId="43" fontId="54" fillId="0" borderId="20" xfId="0" applyNumberFormat="1" applyFont="1" applyBorder="1" applyAlignment="1" applyProtection="1">
      <alignment/>
      <protection locked="0"/>
    </xf>
    <xf numFmtId="0" fontId="25" fillId="0" borderId="42" xfId="0" applyFont="1" applyBorder="1" applyAlignment="1" applyProtection="1">
      <alignment/>
      <protection locked="0"/>
    </xf>
    <xf numFmtId="0" fontId="25" fillId="0" borderId="25" xfId="0" applyFont="1" applyBorder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3" fontId="54" fillId="0" borderId="20" xfId="0" applyNumberFormat="1" applyFont="1" applyBorder="1" applyAlignment="1" applyProtection="1">
      <alignment/>
      <protection locked="0"/>
    </xf>
    <xf numFmtId="0" fontId="54" fillId="0" borderId="42" xfId="0" applyFont="1" applyBorder="1" applyAlignment="1" applyProtection="1">
      <alignment/>
      <protection locked="0"/>
    </xf>
    <xf numFmtId="0" fontId="54" fillId="0" borderId="25" xfId="0" applyFont="1" applyBorder="1" applyAlignment="1" applyProtection="1">
      <alignment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/>
      <protection locked="0"/>
    </xf>
    <xf numFmtId="3" fontId="54" fillId="0" borderId="27" xfId="0" applyNumberFormat="1" applyFont="1" applyBorder="1" applyAlignment="1" applyProtection="1">
      <alignment/>
      <protection locked="0"/>
    </xf>
    <xf numFmtId="43" fontId="54" fillId="0" borderId="27" xfId="0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35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36" fillId="0" borderId="46" xfId="0" applyFont="1" applyBorder="1" applyAlignment="1" applyProtection="1">
      <alignment horizontal="right"/>
      <protection/>
    </xf>
    <xf numFmtId="165" fontId="37" fillId="0" borderId="47" xfId="44" applyNumberFormat="1" applyFont="1" applyBorder="1" applyAlignment="1" applyProtection="1">
      <alignment/>
      <protection/>
    </xf>
    <xf numFmtId="0" fontId="36" fillId="0" borderId="28" xfId="0" applyFont="1" applyBorder="1" applyAlignment="1" applyProtection="1">
      <alignment horizontal="right"/>
      <protection/>
    </xf>
    <xf numFmtId="164" fontId="0" fillId="0" borderId="48" xfId="0" applyNumberFormat="1" applyFont="1" applyBorder="1" applyAlignment="1" applyProtection="1">
      <alignment/>
      <protection/>
    </xf>
    <xf numFmtId="164" fontId="0" fillId="0" borderId="49" xfId="0" applyNumberFormat="1" applyFont="1" applyBorder="1" applyAlignment="1" applyProtection="1">
      <alignment/>
      <protection/>
    </xf>
    <xf numFmtId="165" fontId="0" fillId="0" borderId="50" xfId="44" applyNumberFormat="1" applyFont="1" applyBorder="1" applyAlignment="1" applyProtection="1">
      <alignment/>
      <protection/>
    </xf>
    <xf numFmtId="43" fontId="54" fillId="0" borderId="20" xfId="0" applyNumberFormat="1" applyFont="1" applyBorder="1" applyAlignment="1" applyProtection="1">
      <alignment/>
      <protection/>
    </xf>
    <xf numFmtId="43" fontId="54" fillId="0" borderId="24" xfId="0" applyNumberFormat="1" applyFont="1" applyBorder="1" applyAlignment="1" applyProtection="1">
      <alignment/>
      <protection/>
    </xf>
    <xf numFmtId="43" fontId="54" fillId="0" borderId="22" xfId="0" applyNumberFormat="1" applyFont="1" applyBorder="1" applyAlignment="1" applyProtection="1">
      <alignment/>
      <protection/>
    </xf>
    <xf numFmtId="43" fontId="54" fillId="0" borderId="27" xfId="0" applyNumberFormat="1" applyFont="1" applyBorder="1" applyAlignment="1" applyProtection="1">
      <alignment/>
      <protection/>
    </xf>
    <xf numFmtId="43" fontId="54" fillId="0" borderId="28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0" fillId="0" borderId="17" xfId="0" applyFont="1" applyBorder="1" applyAlignment="1" applyProtection="1">
      <alignment horizontal="centerContinuous"/>
      <protection/>
    </xf>
    <xf numFmtId="0" fontId="27" fillId="0" borderId="20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/>
    </xf>
    <xf numFmtId="43" fontId="54" fillId="0" borderId="18" xfId="0" applyNumberFormat="1" applyFont="1" applyBorder="1" applyAlignment="1" applyProtection="1">
      <alignment/>
      <protection/>
    </xf>
    <xf numFmtId="43" fontId="54" fillId="0" borderId="2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center"/>
      <protection/>
    </xf>
    <xf numFmtId="0" fontId="26" fillId="0" borderId="39" xfId="0" applyFont="1" applyBorder="1" applyAlignment="1" applyProtection="1">
      <alignment horizontal="center"/>
      <protection/>
    </xf>
    <xf numFmtId="0" fontId="26" fillId="0" borderId="5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52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/>
      <protection locked="0"/>
    </xf>
    <xf numFmtId="0" fontId="25" fillId="0" borderId="18" xfId="0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25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25" fillId="0" borderId="27" xfId="0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3" fontId="0" fillId="0" borderId="18" xfId="0" applyNumberFormat="1" applyFont="1" applyBorder="1" applyAlignment="1" applyProtection="1">
      <alignment/>
      <protection/>
    </xf>
    <xf numFmtId="43" fontId="0" fillId="0" borderId="20" xfId="0" applyNumberFormat="1" applyFont="1" applyBorder="1" applyAlignment="1" applyProtection="1">
      <alignment/>
      <protection/>
    </xf>
    <xf numFmtId="43" fontId="0" fillId="0" borderId="23" xfId="0" applyNumberFormat="1" applyFont="1" applyBorder="1" applyAlignment="1" applyProtection="1">
      <alignment/>
      <protection/>
    </xf>
    <xf numFmtId="43" fontId="0" fillId="0" borderId="24" xfId="0" applyNumberFormat="1" applyFont="1" applyBorder="1" applyAlignment="1" applyProtection="1">
      <alignment/>
      <protection/>
    </xf>
    <xf numFmtId="43" fontId="0" fillId="0" borderId="22" xfId="0" applyNumberFormat="1" applyFont="1" applyBorder="1" applyAlignment="1" applyProtection="1">
      <alignment/>
      <protection/>
    </xf>
    <xf numFmtId="43" fontId="0" fillId="0" borderId="27" xfId="0" applyNumberFormat="1" applyFont="1" applyBorder="1" applyAlignment="1" applyProtection="1">
      <alignment/>
      <protection/>
    </xf>
    <xf numFmtId="43" fontId="0" fillId="0" borderId="28" xfId="0" applyNumberFormat="1" applyFont="1" applyBorder="1" applyAlignment="1" applyProtection="1">
      <alignment/>
      <protection/>
    </xf>
    <xf numFmtId="0" fontId="26" fillId="0" borderId="53" xfId="0" applyFont="1" applyBorder="1" applyAlignment="1" applyProtection="1">
      <alignment horizontal="centerContinuous"/>
      <protection/>
    </xf>
    <xf numFmtId="0" fontId="0" fillId="0" borderId="37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43" fontId="0" fillId="0" borderId="21" xfId="0" applyNumberFormat="1" applyFont="1" applyBorder="1" applyAlignment="1" applyProtection="1">
      <alignment/>
      <protection/>
    </xf>
    <xf numFmtId="43" fontId="0" fillId="0" borderId="29" xfId="0" applyNumberFormat="1" applyFont="1" applyBorder="1" applyAlignment="1" applyProtection="1">
      <alignment/>
      <protection/>
    </xf>
    <xf numFmtId="0" fontId="26" fillId="0" borderId="12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54" xfId="0" applyFont="1" applyBorder="1" applyAlignment="1" applyProtection="1">
      <alignment horizontal="center"/>
      <protection locked="0"/>
    </xf>
    <xf numFmtId="0" fontId="37" fillId="0" borderId="55" xfId="0" applyFont="1" applyBorder="1" applyAlignment="1" applyProtection="1">
      <alignment horizontal="center"/>
      <protection/>
    </xf>
    <xf numFmtId="0" fontId="37" fillId="0" borderId="56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56" fillId="0" borderId="0" xfId="0" applyFont="1" applyAlignment="1" applyProtection="1">
      <alignment horizontal="right"/>
      <protection locked="0"/>
    </xf>
    <xf numFmtId="0" fontId="55" fillId="33" borderId="57" xfId="0" applyFont="1" applyFill="1" applyBorder="1" applyAlignment="1" applyProtection="1">
      <alignment horizontal="center"/>
      <protection/>
    </xf>
    <xf numFmtId="0" fontId="55" fillId="33" borderId="58" xfId="0" applyFont="1" applyFill="1" applyBorder="1" applyAlignment="1" applyProtection="1">
      <alignment horizontal="center"/>
      <protection/>
    </xf>
    <xf numFmtId="0" fontId="56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7" xfId="0" applyFont="1" applyBorder="1" applyAlignment="1" applyProtection="1">
      <alignment horizontal="center"/>
      <protection/>
    </xf>
    <xf numFmtId="0" fontId="26" fillId="0" borderId="58" xfId="0" applyFont="1" applyBorder="1" applyAlignment="1" applyProtection="1">
      <alignment horizontal="center"/>
      <protection/>
    </xf>
    <xf numFmtId="0" fontId="32" fillId="0" borderId="59" xfId="0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right" vertical="center"/>
      <protection locked="0"/>
    </xf>
    <xf numFmtId="0" fontId="32" fillId="0" borderId="59" xfId="0" applyFont="1" applyBorder="1" applyAlignment="1" applyProtection="1">
      <alignment horizontal="center" vertical="center"/>
      <protection locked="0"/>
    </xf>
    <xf numFmtId="0" fontId="32" fillId="0" borderId="60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150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18.8515625" style="1" customWidth="1"/>
    <col min="2" max="16384" width="9.140625" style="1" customWidth="1"/>
  </cols>
  <sheetData>
    <row r="1" ht="15">
      <c r="A1" s="3" t="s">
        <v>24</v>
      </c>
    </row>
    <row r="2" ht="15">
      <c r="A2" s="5" t="s">
        <v>68</v>
      </c>
    </row>
    <row r="3" ht="15">
      <c r="A3" s="176" t="s">
        <v>110</v>
      </c>
    </row>
    <row r="4" ht="15">
      <c r="A4" s="5" t="s">
        <v>84</v>
      </c>
    </row>
    <row r="5" ht="15">
      <c r="A5" s="3"/>
    </row>
    <row r="6" ht="15">
      <c r="A6" s="3" t="s">
        <v>48</v>
      </c>
    </row>
    <row r="7" ht="15">
      <c r="A7" s="4" t="s">
        <v>49</v>
      </c>
    </row>
    <row r="8" ht="15">
      <c r="A8" s="4" t="s">
        <v>73</v>
      </c>
    </row>
    <row r="9" spans="1:2" ht="15">
      <c r="A9" s="5" t="s">
        <v>25</v>
      </c>
      <c r="B9" s="5" t="s">
        <v>26</v>
      </c>
    </row>
    <row r="10" spans="1:16" ht="15">
      <c r="A10" s="5" t="s">
        <v>27</v>
      </c>
      <c r="B10" s="12" t="s">
        <v>45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5" t="s">
        <v>28</v>
      </c>
      <c r="B11" s="14" t="s">
        <v>94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>
      <c r="A12" s="5" t="s">
        <v>29</v>
      </c>
      <c r="B12" s="14" t="s">
        <v>80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>
      <c r="A13" s="5" t="s">
        <v>30</v>
      </c>
      <c r="B13" s="14" t="s">
        <v>47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">
      <c r="A14" s="5" t="s">
        <v>46</v>
      </c>
      <c r="B14" s="14" t="s">
        <v>93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5" t="s">
        <v>79</v>
      </c>
      <c r="B15" s="14" t="s">
        <v>85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">
      <c r="A16" s="5" t="s">
        <v>87</v>
      </c>
      <c r="B16" s="14" t="s">
        <v>88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">
      <c r="A17" s="5" t="s">
        <v>90</v>
      </c>
      <c r="B17" s="14" t="s">
        <v>91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6" ht="15">
      <c r="A18" s="5" t="s">
        <v>89</v>
      </c>
      <c r="B18" s="6" t="s">
        <v>86</v>
      </c>
      <c r="C18" s="11"/>
      <c r="D18" s="11"/>
      <c r="E18" s="11"/>
      <c r="F18" s="11"/>
    </row>
    <row r="19" spans="1:2" ht="15">
      <c r="A19" s="5"/>
      <c r="B19" s="5"/>
    </row>
    <row r="20" spans="1:2" ht="15">
      <c r="A20" s="5" t="s">
        <v>70</v>
      </c>
      <c r="B20" s="5"/>
    </row>
    <row r="21" spans="1:2" ht="15">
      <c r="A21" s="5"/>
      <c r="B21" s="5"/>
    </row>
    <row r="22" ht="15">
      <c r="A22" s="6" t="s">
        <v>31</v>
      </c>
    </row>
    <row r="23" ht="15">
      <c r="A23" s="7" t="s">
        <v>81</v>
      </c>
    </row>
    <row r="24" ht="15">
      <c r="A24" s="7" t="s">
        <v>82</v>
      </c>
    </row>
    <row r="25" ht="15">
      <c r="A25" s="5" t="s">
        <v>83</v>
      </c>
    </row>
    <row r="26" ht="15">
      <c r="A26" s="4" t="s">
        <v>92</v>
      </c>
    </row>
    <row r="28" ht="15">
      <c r="A28" s="6" t="s">
        <v>32</v>
      </c>
    </row>
    <row r="29" ht="15">
      <c r="A29" s="5" t="s">
        <v>33</v>
      </c>
    </row>
    <row r="30" ht="15">
      <c r="A30" s="8" t="s">
        <v>39</v>
      </c>
    </row>
    <row r="31" ht="15">
      <c r="A31" s="8" t="s">
        <v>40</v>
      </c>
    </row>
    <row r="32" ht="15">
      <c r="A32" s="8" t="s">
        <v>41</v>
      </c>
    </row>
    <row r="33" ht="15">
      <c r="A33" s="8" t="s">
        <v>42</v>
      </c>
    </row>
    <row r="34" ht="15">
      <c r="A34" s="8" t="s">
        <v>43</v>
      </c>
    </row>
    <row r="35" ht="15">
      <c r="A35" s="8" t="s">
        <v>44</v>
      </c>
    </row>
  </sheetData>
  <sheetProtection/>
  <printOptions/>
  <pageMargins left="0.25" right="0.25" top="0.25" bottom="0.25" header="0.3" footer="0.3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PageLayoutView="0" workbookViewId="0" topLeftCell="A1">
      <selection activeCell="D3" sqref="D3"/>
    </sheetView>
  </sheetViews>
  <sheetFormatPr defaultColWidth="9.140625" defaultRowHeight="15"/>
  <cols>
    <col min="1" max="2" width="4.57421875" style="20" customWidth="1"/>
    <col min="3" max="3" width="8.421875" style="20" customWidth="1"/>
    <col min="4" max="6" width="14.8515625" style="20" customWidth="1"/>
    <col min="7" max="7" width="51.00390625" style="20" customWidth="1"/>
    <col min="8" max="8" width="17.7109375" style="20" customWidth="1"/>
    <col min="9" max="9" width="14.28125" style="20" customWidth="1"/>
    <col min="10" max="10" width="6.7109375" style="20" customWidth="1"/>
    <col min="11" max="11" width="7.421875" style="20" customWidth="1"/>
    <col min="12" max="15" width="14.7109375" style="20" customWidth="1"/>
    <col min="16" max="16384" width="9.140625" style="20" customWidth="1"/>
  </cols>
  <sheetData>
    <row r="1" spans="1:15" ht="18" thickBot="1">
      <c r="A1" s="65" t="s">
        <v>72</v>
      </c>
      <c r="B1" s="65"/>
      <c r="L1" s="65" t="s">
        <v>0</v>
      </c>
      <c r="O1" s="66"/>
    </row>
    <row r="3" spans="1:15" ht="16.5" thickBot="1">
      <c r="A3" s="67" t="s">
        <v>1</v>
      </c>
      <c r="B3" s="67"/>
      <c r="C3" s="68"/>
      <c r="D3" s="69"/>
      <c r="E3" s="69"/>
      <c r="F3" s="69"/>
      <c r="G3" s="69"/>
      <c r="H3" s="68"/>
      <c r="I3" s="68"/>
      <c r="J3" s="70" t="s">
        <v>2</v>
      </c>
      <c r="L3" s="69"/>
      <c r="M3" s="69"/>
      <c r="N3" s="69"/>
      <c r="O3" s="69"/>
    </row>
    <row r="4" ht="3" customHeight="1" thickBot="1"/>
    <row r="5" spans="1:15" ht="15">
      <c r="A5" s="124"/>
      <c r="B5" s="125"/>
      <c r="C5" s="126"/>
      <c r="D5" s="127"/>
      <c r="E5" s="157"/>
      <c r="F5" s="157"/>
      <c r="G5" s="22"/>
      <c r="H5" s="128"/>
      <c r="I5" s="22"/>
      <c r="J5" s="24"/>
      <c r="K5" s="22"/>
      <c r="L5" s="24"/>
      <c r="M5" s="22"/>
      <c r="N5" s="24"/>
      <c r="O5" s="25"/>
    </row>
    <row r="6" spans="1:15" ht="15">
      <c r="A6" s="158" t="s">
        <v>36</v>
      </c>
      <c r="B6" s="159"/>
      <c r="C6" s="71" t="s">
        <v>34</v>
      </c>
      <c r="D6" s="23" t="s">
        <v>3</v>
      </c>
      <c r="E6" s="26" t="s">
        <v>106</v>
      </c>
      <c r="F6" s="26" t="s">
        <v>108</v>
      </c>
      <c r="G6" s="26" t="s">
        <v>50</v>
      </c>
      <c r="H6" s="23" t="s">
        <v>4</v>
      </c>
      <c r="I6" s="26" t="s">
        <v>5</v>
      </c>
      <c r="J6" s="27" t="s">
        <v>6</v>
      </c>
      <c r="K6" s="72"/>
      <c r="L6" s="112" t="s">
        <v>7</v>
      </c>
      <c r="M6" s="111"/>
      <c r="N6" s="112" t="s">
        <v>8</v>
      </c>
      <c r="O6" s="113"/>
    </row>
    <row r="7" spans="1:15" ht="15">
      <c r="A7" s="73"/>
      <c r="B7" s="74"/>
      <c r="C7" s="75" t="s">
        <v>35</v>
      </c>
      <c r="D7" s="29" t="s">
        <v>78</v>
      </c>
      <c r="E7" s="30" t="s">
        <v>107</v>
      </c>
      <c r="F7" s="30" t="s">
        <v>109</v>
      </c>
      <c r="G7" s="30" t="s">
        <v>10</v>
      </c>
      <c r="H7" s="29" t="s">
        <v>11</v>
      </c>
      <c r="I7" s="30" t="s">
        <v>9</v>
      </c>
      <c r="J7" s="31" t="s">
        <v>12</v>
      </c>
      <c r="K7" s="31" t="s">
        <v>13</v>
      </c>
      <c r="L7" s="114" t="s">
        <v>14</v>
      </c>
      <c r="M7" s="114" t="s">
        <v>15</v>
      </c>
      <c r="N7" s="114" t="s">
        <v>14</v>
      </c>
      <c r="O7" s="115" t="s">
        <v>15</v>
      </c>
    </row>
    <row r="8" spans="1:15" ht="13.5" customHeight="1">
      <c r="A8" s="76" t="s">
        <v>23</v>
      </c>
      <c r="B8" s="77"/>
      <c r="C8" s="129">
        <v>1</v>
      </c>
      <c r="D8" s="129"/>
      <c r="E8" s="129"/>
      <c r="F8" s="129"/>
      <c r="G8" s="34"/>
      <c r="H8" s="34"/>
      <c r="I8" s="34"/>
      <c r="J8" s="130"/>
      <c r="K8" s="130">
        <f aca="true" t="shared" si="0" ref="K8:K39">IF(A8="c",J8,0)</f>
        <v>0</v>
      </c>
      <c r="L8" s="140"/>
      <c r="M8" s="140">
        <f aca="true" t="shared" si="1" ref="M8:M39">IF(A8="C",L8,0)</f>
        <v>0</v>
      </c>
      <c r="N8" s="141">
        <f>J8*L8</f>
        <v>0</v>
      </c>
      <c r="O8" s="142">
        <f>K8*M8</f>
        <v>0</v>
      </c>
    </row>
    <row r="9" spans="1:15" ht="13.5" customHeight="1">
      <c r="A9" s="83" t="s">
        <v>23</v>
      </c>
      <c r="B9" s="84"/>
      <c r="C9" s="134">
        <v>2</v>
      </c>
      <c r="D9" s="134"/>
      <c r="E9" s="134"/>
      <c r="F9" s="134"/>
      <c r="G9" s="37"/>
      <c r="H9" s="37"/>
      <c r="I9" s="37"/>
      <c r="J9" s="131"/>
      <c r="K9" s="131">
        <f t="shared" si="0"/>
        <v>0</v>
      </c>
      <c r="L9" s="141"/>
      <c r="M9" s="141">
        <f t="shared" si="1"/>
        <v>0</v>
      </c>
      <c r="N9" s="141">
        <f aca="true" t="shared" si="2" ref="N9:O58">J9*L9</f>
        <v>0</v>
      </c>
      <c r="O9" s="143">
        <f t="shared" si="2"/>
        <v>0</v>
      </c>
    </row>
    <row r="10" spans="1:15" ht="13.5" customHeight="1">
      <c r="A10" s="83" t="s">
        <v>23</v>
      </c>
      <c r="B10" s="84"/>
      <c r="C10" s="134">
        <v>3</v>
      </c>
      <c r="D10" s="134"/>
      <c r="E10" s="134"/>
      <c r="F10" s="134"/>
      <c r="G10" s="37"/>
      <c r="H10" s="37"/>
      <c r="I10" s="37"/>
      <c r="J10" s="131"/>
      <c r="K10" s="131">
        <f t="shared" si="0"/>
        <v>0</v>
      </c>
      <c r="L10" s="141"/>
      <c r="M10" s="141">
        <f t="shared" si="1"/>
        <v>0</v>
      </c>
      <c r="N10" s="141">
        <f t="shared" si="2"/>
        <v>0</v>
      </c>
      <c r="O10" s="143">
        <f t="shared" si="2"/>
        <v>0</v>
      </c>
    </row>
    <row r="11" spans="1:15" ht="13.5" customHeight="1">
      <c r="A11" s="132" t="s">
        <v>23</v>
      </c>
      <c r="B11" s="133"/>
      <c r="C11" s="134">
        <v>4</v>
      </c>
      <c r="D11" s="134"/>
      <c r="E11" s="134"/>
      <c r="F11" s="134"/>
      <c r="G11" s="37"/>
      <c r="H11" s="37"/>
      <c r="I11" s="37"/>
      <c r="J11" s="131"/>
      <c r="K11" s="131">
        <f t="shared" si="0"/>
        <v>0</v>
      </c>
      <c r="L11" s="141"/>
      <c r="M11" s="141">
        <f t="shared" si="1"/>
        <v>0</v>
      </c>
      <c r="N11" s="141">
        <f t="shared" si="2"/>
        <v>0</v>
      </c>
      <c r="O11" s="143">
        <f t="shared" si="2"/>
        <v>0</v>
      </c>
    </row>
    <row r="12" spans="1:15" ht="13.5" customHeight="1">
      <c r="A12" s="132" t="s">
        <v>23</v>
      </c>
      <c r="B12" s="133"/>
      <c r="C12" s="134">
        <v>5</v>
      </c>
      <c r="D12" s="134"/>
      <c r="E12" s="134"/>
      <c r="F12" s="134"/>
      <c r="G12" s="37"/>
      <c r="H12" s="37"/>
      <c r="I12" s="37"/>
      <c r="J12" s="131"/>
      <c r="K12" s="131">
        <f t="shared" si="0"/>
        <v>0</v>
      </c>
      <c r="L12" s="141"/>
      <c r="M12" s="141">
        <f t="shared" si="1"/>
        <v>0</v>
      </c>
      <c r="N12" s="141">
        <f t="shared" si="2"/>
        <v>0</v>
      </c>
      <c r="O12" s="143">
        <f t="shared" si="2"/>
        <v>0</v>
      </c>
    </row>
    <row r="13" spans="1:15" ht="13.5" customHeight="1">
      <c r="A13" s="132" t="s">
        <v>23</v>
      </c>
      <c r="B13" s="133"/>
      <c r="C13" s="134">
        <v>6</v>
      </c>
      <c r="D13" s="134"/>
      <c r="E13" s="134"/>
      <c r="F13" s="134"/>
      <c r="G13" s="37"/>
      <c r="H13" s="37"/>
      <c r="I13" s="37"/>
      <c r="J13" s="131"/>
      <c r="K13" s="131">
        <f t="shared" si="0"/>
        <v>0</v>
      </c>
      <c r="L13" s="141"/>
      <c r="M13" s="141">
        <f t="shared" si="1"/>
        <v>0</v>
      </c>
      <c r="N13" s="141">
        <f t="shared" si="2"/>
        <v>0</v>
      </c>
      <c r="O13" s="143">
        <f t="shared" si="2"/>
        <v>0</v>
      </c>
    </row>
    <row r="14" spans="1:15" ht="13.5" customHeight="1">
      <c r="A14" s="132" t="s">
        <v>23</v>
      </c>
      <c r="B14" s="133"/>
      <c r="C14" s="134">
        <v>7</v>
      </c>
      <c r="D14" s="134"/>
      <c r="E14" s="134"/>
      <c r="F14" s="134"/>
      <c r="G14" s="37"/>
      <c r="H14" s="37"/>
      <c r="I14" s="37"/>
      <c r="J14" s="131"/>
      <c r="K14" s="131">
        <f t="shared" si="0"/>
        <v>0</v>
      </c>
      <c r="L14" s="141"/>
      <c r="M14" s="141">
        <f t="shared" si="1"/>
        <v>0</v>
      </c>
      <c r="N14" s="141">
        <f t="shared" si="2"/>
        <v>0</v>
      </c>
      <c r="O14" s="143">
        <f t="shared" si="2"/>
        <v>0</v>
      </c>
    </row>
    <row r="15" spans="1:15" ht="13.5" customHeight="1">
      <c r="A15" s="132" t="s">
        <v>23</v>
      </c>
      <c r="B15" s="133"/>
      <c r="C15" s="134">
        <v>8</v>
      </c>
      <c r="D15" s="134"/>
      <c r="E15" s="134"/>
      <c r="F15" s="134"/>
      <c r="G15" s="37"/>
      <c r="H15" s="37"/>
      <c r="I15" s="37"/>
      <c r="J15" s="131"/>
      <c r="K15" s="131">
        <f t="shared" si="0"/>
        <v>0</v>
      </c>
      <c r="L15" s="141"/>
      <c r="M15" s="141">
        <f t="shared" si="1"/>
        <v>0</v>
      </c>
      <c r="N15" s="141">
        <f t="shared" si="2"/>
        <v>0</v>
      </c>
      <c r="O15" s="143">
        <f t="shared" si="2"/>
        <v>0</v>
      </c>
    </row>
    <row r="16" spans="1:15" ht="13.5" customHeight="1">
      <c r="A16" s="132" t="s">
        <v>23</v>
      </c>
      <c r="B16" s="133"/>
      <c r="C16" s="134">
        <v>9</v>
      </c>
      <c r="D16" s="134"/>
      <c r="E16" s="134"/>
      <c r="F16" s="134"/>
      <c r="G16" s="37"/>
      <c r="H16" s="37"/>
      <c r="I16" s="37"/>
      <c r="J16" s="131"/>
      <c r="K16" s="131">
        <f t="shared" si="0"/>
        <v>0</v>
      </c>
      <c r="L16" s="141"/>
      <c r="M16" s="141">
        <f t="shared" si="1"/>
        <v>0</v>
      </c>
      <c r="N16" s="141">
        <f t="shared" si="2"/>
        <v>0</v>
      </c>
      <c r="O16" s="143">
        <f t="shared" si="2"/>
        <v>0</v>
      </c>
    </row>
    <row r="17" spans="1:15" ht="13.5" customHeight="1">
      <c r="A17" s="132" t="s">
        <v>23</v>
      </c>
      <c r="B17" s="133"/>
      <c r="C17" s="134">
        <v>10</v>
      </c>
      <c r="D17" s="134"/>
      <c r="E17" s="134"/>
      <c r="F17" s="134"/>
      <c r="G17" s="37"/>
      <c r="H17" s="37"/>
      <c r="I17" s="37"/>
      <c r="J17" s="131"/>
      <c r="K17" s="131">
        <f t="shared" si="0"/>
        <v>0</v>
      </c>
      <c r="L17" s="141"/>
      <c r="M17" s="141">
        <f t="shared" si="1"/>
        <v>0</v>
      </c>
      <c r="N17" s="141">
        <f t="shared" si="2"/>
        <v>0</v>
      </c>
      <c r="O17" s="143">
        <f t="shared" si="2"/>
        <v>0</v>
      </c>
    </row>
    <row r="18" spans="1:15" ht="13.5" customHeight="1">
      <c r="A18" s="132" t="s">
        <v>23</v>
      </c>
      <c r="B18" s="133"/>
      <c r="C18" s="134">
        <v>11</v>
      </c>
      <c r="D18" s="134"/>
      <c r="E18" s="134"/>
      <c r="F18" s="134"/>
      <c r="G18" s="37"/>
      <c r="H18" s="37"/>
      <c r="I18" s="37"/>
      <c r="J18" s="131"/>
      <c r="K18" s="131">
        <f t="shared" si="0"/>
        <v>0</v>
      </c>
      <c r="L18" s="141"/>
      <c r="M18" s="141">
        <f t="shared" si="1"/>
        <v>0</v>
      </c>
      <c r="N18" s="141">
        <f t="shared" si="2"/>
        <v>0</v>
      </c>
      <c r="O18" s="143">
        <f t="shared" si="2"/>
        <v>0</v>
      </c>
    </row>
    <row r="19" spans="1:15" ht="13.5" customHeight="1">
      <c r="A19" s="132" t="s">
        <v>23</v>
      </c>
      <c r="B19" s="133"/>
      <c r="C19" s="134">
        <v>12</v>
      </c>
      <c r="D19" s="134"/>
      <c r="E19" s="134"/>
      <c r="F19" s="134"/>
      <c r="G19" s="37"/>
      <c r="H19" s="37"/>
      <c r="I19" s="37"/>
      <c r="J19" s="131"/>
      <c r="K19" s="131">
        <f t="shared" si="0"/>
        <v>0</v>
      </c>
      <c r="L19" s="141"/>
      <c r="M19" s="141">
        <f t="shared" si="1"/>
        <v>0</v>
      </c>
      <c r="N19" s="141">
        <f t="shared" si="2"/>
        <v>0</v>
      </c>
      <c r="O19" s="143">
        <f t="shared" si="2"/>
        <v>0</v>
      </c>
    </row>
    <row r="20" spans="1:15" ht="13.5" customHeight="1">
      <c r="A20" s="132" t="s">
        <v>23</v>
      </c>
      <c r="B20" s="133"/>
      <c r="C20" s="134">
        <v>13</v>
      </c>
      <c r="D20" s="134"/>
      <c r="E20" s="134"/>
      <c r="F20" s="134"/>
      <c r="G20" s="37"/>
      <c r="H20" s="37"/>
      <c r="I20" s="37"/>
      <c r="J20" s="131"/>
      <c r="K20" s="131">
        <f t="shared" si="0"/>
        <v>0</v>
      </c>
      <c r="L20" s="141"/>
      <c r="M20" s="141">
        <f t="shared" si="1"/>
        <v>0</v>
      </c>
      <c r="N20" s="141">
        <f t="shared" si="2"/>
        <v>0</v>
      </c>
      <c r="O20" s="143">
        <f t="shared" si="2"/>
        <v>0</v>
      </c>
    </row>
    <row r="21" spans="1:15" ht="13.5" customHeight="1">
      <c r="A21" s="132" t="s">
        <v>23</v>
      </c>
      <c r="B21" s="133"/>
      <c r="C21" s="134">
        <v>14</v>
      </c>
      <c r="D21" s="134"/>
      <c r="E21" s="134"/>
      <c r="F21" s="134"/>
      <c r="G21" s="37"/>
      <c r="H21" s="37"/>
      <c r="I21" s="37"/>
      <c r="J21" s="131"/>
      <c r="K21" s="131">
        <f t="shared" si="0"/>
        <v>0</v>
      </c>
      <c r="L21" s="141"/>
      <c r="M21" s="141">
        <f t="shared" si="1"/>
        <v>0</v>
      </c>
      <c r="N21" s="141">
        <f t="shared" si="2"/>
        <v>0</v>
      </c>
      <c r="O21" s="143">
        <f t="shared" si="2"/>
        <v>0</v>
      </c>
    </row>
    <row r="22" spans="1:15" ht="13.5" customHeight="1">
      <c r="A22" s="132" t="s">
        <v>23</v>
      </c>
      <c r="B22" s="133"/>
      <c r="C22" s="134">
        <v>15</v>
      </c>
      <c r="D22" s="134"/>
      <c r="E22" s="134"/>
      <c r="F22" s="134"/>
      <c r="G22" s="37"/>
      <c r="H22" s="37"/>
      <c r="I22" s="37"/>
      <c r="J22" s="131"/>
      <c r="K22" s="131">
        <f t="shared" si="0"/>
        <v>0</v>
      </c>
      <c r="L22" s="141"/>
      <c r="M22" s="141">
        <f t="shared" si="1"/>
        <v>0</v>
      </c>
      <c r="N22" s="141">
        <f t="shared" si="2"/>
        <v>0</v>
      </c>
      <c r="O22" s="143">
        <f t="shared" si="2"/>
        <v>0</v>
      </c>
    </row>
    <row r="23" spans="1:15" ht="13.5" customHeight="1">
      <c r="A23" s="132" t="s">
        <v>23</v>
      </c>
      <c r="B23" s="133"/>
      <c r="C23" s="134">
        <v>16</v>
      </c>
      <c r="D23" s="134"/>
      <c r="E23" s="134"/>
      <c r="F23" s="134"/>
      <c r="G23" s="37"/>
      <c r="H23" s="37"/>
      <c r="I23" s="37"/>
      <c r="J23" s="131"/>
      <c r="K23" s="131">
        <f t="shared" si="0"/>
        <v>0</v>
      </c>
      <c r="L23" s="141"/>
      <c r="M23" s="141">
        <f t="shared" si="1"/>
        <v>0</v>
      </c>
      <c r="N23" s="141">
        <f t="shared" si="2"/>
        <v>0</v>
      </c>
      <c r="O23" s="143">
        <f t="shared" si="2"/>
        <v>0</v>
      </c>
    </row>
    <row r="24" spans="1:15" ht="13.5" customHeight="1">
      <c r="A24" s="132" t="s">
        <v>23</v>
      </c>
      <c r="B24" s="133"/>
      <c r="C24" s="134">
        <v>17</v>
      </c>
      <c r="D24" s="134"/>
      <c r="E24" s="134"/>
      <c r="F24" s="134"/>
      <c r="G24" s="37"/>
      <c r="H24" s="37"/>
      <c r="I24" s="37"/>
      <c r="J24" s="131"/>
      <c r="K24" s="131">
        <f t="shared" si="0"/>
        <v>0</v>
      </c>
      <c r="L24" s="141"/>
      <c r="M24" s="141">
        <f t="shared" si="1"/>
        <v>0</v>
      </c>
      <c r="N24" s="141">
        <f t="shared" si="2"/>
        <v>0</v>
      </c>
      <c r="O24" s="143">
        <f t="shared" si="2"/>
        <v>0</v>
      </c>
    </row>
    <row r="25" spans="1:15" ht="13.5" customHeight="1">
      <c r="A25" s="132" t="s">
        <v>23</v>
      </c>
      <c r="B25" s="133"/>
      <c r="C25" s="134">
        <v>18</v>
      </c>
      <c r="D25" s="134"/>
      <c r="E25" s="134"/>
      <c r="F25" s="134"/>
      <c r="G25" s="37"/>
      <c r="H25" s="37"/>
      <c r="I25" s="37"/>
      <c r="J25" s="131"/>
      <c r="K25" s="131">
        <f t="shared" si="0"/>
        <v>0</v>
      </c>
      <c r="L25" s="141"/>
      <c r="M25" s="141">
        <f t="shared" si="1"/>
        <v>0</v>
      </c>
      <c r="N25" s="141">
        <f t="shared" si="2"/>
        <v>0</v>
      </c>
      <c r="O25" s="143">
        <f t="shared" si="2"/>
        <v>0</v>
      </c>
    </row>
    <row r="26" spans="1:15" ht="13.5" customHeight="1">
      <c r="A26" s="132" t="s">
        <v>23</v>
      </c>
      <c r="B26" s="133"/>
      <c r="C26" s="134">
        <v>19</v>
      </c>
      <c r="D26" s="134"/>
      <c r="E26" s="134"/>
      <c r="F26" s="134"/>
      <c r="G26" s="37"/>
      <c r="H26" s="37"/>
      <c r="I26" s="37"/>
      <c r="J26" s="131"/>
      <c r="K26" s="131">
        <f t="shared" si="0"/>
        <v>0</v>
      </c>
      <c r="L26" s="141"/>
      <c r="M26" s="141">
        <f t="shared" si="1"/>
        <v>0</v>
      </c>
      <c r="N26" s="141">
        <f t="shared" si="2"/>
        <v>0</v>
      </c>
      <c r="O26" s="143">
        <f t="shared" si="2"/>
        <v>0</v>
      </c>
    </row>
    <row r="27" spans="1:15" ht="13.5" customHeight="1">
      <c r="A27" s="132" t="s">
        <v>23</v>
      </c>
      <c r="B27" s="133"/>
      <c r="C27" s="134">
        <v>20</v>
      </c>
      <c r="D27" s="134"/>
      <c r="E27" s="134"/>
      <c r="F27" s="134"/>
      <c r="G27" s="37"/>
      <c r="H27" s="37"/>
      <c r="I27" s="37"/>
      <c r="J27" s="131"/>
      <c r="K27" s="131">
        <f t="shared" si="0"/>
        <v>0</v>
      </c>
      <c r="L27" s="141"/>
      <c r="M27" s="141">
        <f t="shared" si="1"/>
        <v>0</v>
      </c>
      <c r="N27" s="141">
        <f t="shared" si="2"/>
        <v>0</v>
      </c>
      <c r="O27" s="143">
        <f t="shared" si="2"/>
        <v>0</v>
      </c>
    </row>
    <row r="28" spans="1:15" ht="13.5" customHeight="1">
      <c r="A28" s="132" t="s">
        <v>23</v>
      </c>
      <c r="B28" s="133"/>
      <c r="C28" s="134">
        <v>21</v>
      </c>
      <c r="D28" s="134"/>
      <c r="E28" s="134"/>
      <c r="F28" s="134"/>
      <c r="G28" s="37"/>
      <c r="H28" s="37"/>
      <c r="I28" s="37"/>
      <c r="J28" s="131"/>
      <c r="K28" s="131">
        <f t="shared" si="0"/>
        <v>0</v>
      </c>
      <c r="L28" s="141"/>
      <c r="M28" s="141">
        <f t="shared" si="1"/>
        <v>0</v>
      </c>
      <c r="N28" s="141">
        <f t="shared" si="2"/>
        <v>0</v>
      </c>
      <c r="O28" s="143">
        <f t="shared" si="2"/>
        <v>0</v>
      </c>
    </row>
    <row r="29" spans="1:15" ht="13.5" customHeight="1">
      <c r="A29" s="132" t="s">
        <v>23</v>
      </c>
      <c r="B29" s="133"/>
      <c r="C29" s="134">
        <v>22</v>
      </c>
      <c r="D29" s="134"/>
      <c r="E29" s="134"/>
      <c r="F29" s="134"/>
      <c r="G29" s="37"/>
      <c r="H29" s="37"/>
      <c r="I29" s="37"/>
      <c r="J29" s="131"/>
      <c r="K29" s="131">
        <f t="shared" si="0"/>
        <v>0</v>
      </c>
      <c r="L29" s="141"/>
      <c r="M29" s="141">
        <f t="shared" si="1"/>
        <v>0</v>
      </c>
      <c r="N29" s="141">
        <f t="shared" si="2"/>
        <v>0</v>
      </c>
      <c r="O29" s="143">
        <f t="shared" si="2"/>
        <v>0</v>
      </c>
    </row>
    <row r="30" spans="1:15" ht="13.5" customHeight="1">
      <c r="A30" s="132" t="s">
        <v>23</v>
      </c>
      <c r="B30" s="133"/>
      <c r="C30" s="134">
        <v>23</v>
      </c>
      <c r="D30" s="134"/>
      <c r="E30" s="134"/>
      <c r="F30" s="134"/>
      <c r="G30" s="37"/>
      <c r="H30" s="37"/>
      <c r="I30" s="37"/>
      <c r="J30" s="131"/>
      <c r="K30" s="131">
        <f t="shared" si="0"/>
        <v>0</v>
      </c>
      <c r="L30" s="141"/>
      <c r="M30" s="141">
        <f t="shared" si="1"/>
        <v>0</v>
      </c>
      <c r="N30" s="141">
        <f t="shared" si="2"/>
        <v>0</v>
      </c>
      <c r="O30" s="143">
        <f t="shared" si="2"/>
        <v>0</v>
      </c>
    </row>
    <row r="31" spans="1:15" ht="13.5" customHeight="1">
      <c r="A31" s="132" t="s">
        <v>23</v>
      </c>
      <c r="B31" s="133"/>
      <c r="C31" s="134">
        <v>24</v>
      </c>
      <c r="D31" s="134"/>
      <c r="E31" s="134"/>
      <c r="F31" s="134"/>
      <c r="G31" s="37"/>
      <c r="H31" s="37"/>
      <c r="I31" s="37"/>
      <c r="J31" s="131"/>
      <c r="K31" s="131">
        <f t="shared" si="0"/>
        <v>0</v>
      </c>
      <c r="L31" s="141"/>
      <c r="M31" s="141">
        <f t="shared" si="1"/>
        <v>0</v>
      </c>
      <c r="N31" s="141">
        <f t="shared" si="2"/>
        <v>0</v>
      </c>
      <c r="O31" s="143">
        <f t="shared" si="2"/>
        <v>0</v>
      </c>
    </row>
    <row r="32" spans="1:15" ht="13.5" customHeight="1">
      <c r="A32" s="132" t="s">
        <v>23</v>
      </c>
      <c r="B32" s="133"/>
      <c r="C32" s="134">
        <v>25</v>
      </c>
      <c r="D32" s="134"/>
      <c r="E32" s="134"/>
      <c r="F32" s="134"/>
      <c r="G32" s="37"/>
      <c r="H32" s="37"/>
      <c r="I32" s="37"/>
      <c r="J32" s="131"/>
      <c r="K32" s="131">
        <f t="shared" si="0"/>
        <v>0</v>
      </c>
      <c r="L32" s="141"/>
      <c r="M32" s="141">
        <f t="shared" si="1"/>
        <v>0</v>
      </c>
      <c r="N32" s="141">
        <f t="shared" si="2"/>
        <v>0</v>
      </c>
      <c r="O32" s="143">
        <f t="shared" si="2"/>
        <v>0</v>
      </c>
    </row>
    <row r="33" spans="1:15" ht="13.5" customHeight="1">
      <c r="A33" s="132" t="s">
        <v>23</v>
      </c>
      <c r="B33" s="84"/>
      <c r="C33" s="134">
        <v>26</v>
      </c>
      <c r="D33" s="134"/>
      <c r="E33" s="134"/>
      <c r="F33" s="134"/>
      <c r="G33" s="37"/>
      <c r="H33" s="37"/>
      <c r="I33" s="37"/>
      <c r="J33" s="131"/>
      <c r="K33" s="131">
        <f t="shared" si="0"/>
        <v>0</v>
      </c>
      <c r="L33" s="141"/>
      <c r="M33" s="141">
        <f t="shared" si="1"/>
        <v>0</v>
      </c>
      <c r="N33" s="141">
        <f t="shared" si="2"/>
        <v>0</v>
      </c>
      <c r="O33" s="143">
        <f t="shared" si="2"/>
        <v>0</v>
      </c>
    </row>
    <row r="34" spans="1:15" ht="13.5" customHeight="1">
      <c r="A34" s="132" t="s">
        <v>23</v>
      </c>
      <c r="B34" s="84"/>
      <c r="C34" s="134">
        <v>27</v>
      </c>
      <c r="D34" s="134"/>
      <c r="E34" s="134"/>
      <c r="F34" s="134"/>
      <c r="G34" s="37"/>
      <c r="H34" s="37"/>
      <c r="I34" s="37"/>
      <c r="J34" s="131"/>
      <c r="K34" s="131">
        <f t="shared" si="0"/>
        <v>0</v>
      </c>
      <c r="L34" s="141"/>
      <c r="M34" s="141">
        <f t="shared" si="1"/>
        <v>0</v>
      </c>
      <c r="N34" s="141">
        <f t="shared" si="2"/>
        <v>0</v>
      </c>
      <c r="O34" s="143">
        <f t="shared" si="2"/>
        <v>0</v>
      </c>
    </row>
    <row r="35" spans="1:15" ht="13.5" customHeight="1">
      <c r="A35" s="132" t="s">
        <v>23</v>
      </c>
      <c r="B35" s="84"/>
      <c r="C35" s="134">
        <v>28</v>
      </c>
      <c r="D35" s="134"/>
      <c r="E35" s="134"/>
      <c r="F35" s="134"/>
      <c r="G35" s="37"/>
      <c r="H35" s="37"/>
      <c r="I35" s="37"/>
      <c r="J35" s="131"/>
      <c r="K35" s="131">
        <f t="shared" si="0"/>
        <v>0</v>
      </c>
      <c r="L35" s="141"/>
      <c r="M35" s="141">
        <f t="shared" si="1"/>
        <v>0</v>
      </c>
      <c r="N35" s="141">
        <f t="shared" si="2"/>
        <v>0</v>
      </c>
      <c r="O35" s="143">
        <f t="shared" si="2"/>
        <v>0</v>
      </c>
    </row>
    <row r="36" spans="1:15" ht="13.5" customHeight="1">
      <c r="A36" s="132" t="s">
        <v>23</v>
      </c>
      <c r="B36" s="133"/>
      <c r="C36" s="134">
        <v>29</v>
      </c>
      <c r="D36" s="134"/>
      <c r="E36" s="134"/>
      <c r="F36" s="134"/>
      <c r="G36" s="37"/>
      <c r="H36" s="37"/>
      <c r="I36" s="37"/>
      <c r="J36" s="131"/>
      <c r="K36" s="131">
        <f t="shared" si="0"/>
        <v>0</v>
      </c>
      <c r="L36" s="141"/>
      <c r="M36" s="141">
        <f t="shared" si="1"/>
        <v>0</v>
      </c>
      <c r="N36" s="141">
        <f t="shared" si="2"/>
        <v>0</v>
      </c>
      <c r="O36" s="143">
        <f t="shared" si="2"/>
        <v>0</v>
      </c>
    </row>
    <row r="37" spans="1:15" ht="13.5" customHeight="1">
      <c r="A37" s="132" t="s">
        <v>23</v>
      </c>
      <c r="B37" s="133"/>
      <c r="C37" s="134">
        <v>30</v>
      </c>
      <c r="D37" s="134"/>
      <c r="E37" s="134"/>
      <c r="F37" s="134"/>
      <c r="G37" s="37"/>
      <c r="H37" s="37"/>
      <c r="I37" s="37"/>
      <c r="J37" s="131"/>
      <c r="K37" s="131">
        <f t="shared" si="0"/>
        <v>0</v>
      </c>
      <c r="L37" s="141"/>
      <c r="M37" s="141">
        <f t="shared" si="1"/>
        <v>0</v>
      </c>
      <c r="N37" s="141">
        <f t="shared" si="2"/>
        <v>0</v>
      </c>
      <c r="O37" s="143">
        <f t="shared" si="2"/>
        <v>0</v>
      </c>
    </row>
    <row r="38" spans="1:15" ht="13.5" customHeight="1">
      <c r="A38" s="132" t="s">
        <v>23</v>
      </c>
      <c r="B38" s="133"/>
      <c r="C38" s="134">
        <v>31</v>
      </c>
      <c r="D38" s="134"/>
      <c r="E38" s="134"/>
      <c r="F38" s="134"/>
      <c r="G38" s="37"/>
      <c r="H38" s="37"/>
      <c r="I38" s="37"/>
      <c r="J38" s="131"/>
      <c r="K38" s="131">
        <f t="shared" si="0"/>
        <v>0</v>
      </c>
      <c r="L38" s="141"/>
      <c r="M38" s="141">
        <f t="shared" si="1"/>
        <v>0</v>
      </c>
      <c r="N38" s="141">
        <f t="shared" si="2"/>
        <v>0</v>
      </c>
      <c r="O38" s="143">
        <f t="shared" si="2"/>
        <v>0</v>
      </c>
    </row>
    <row r="39" spans="1:15" ht="13.5" customHeight="1">
      <c r="A39" s="132" t="s">
        <v>23</v>
      </c>
      <c r="B39" s="133"/>
      <c r="C39" s="134">
        <v>32</v>
      </c>
      <c r="D39" s="134"/>
      <c r="E39" s="134"/>
      <c r="F39" s="134"/>
      <c r="G39" s="37"/>
      <c r="H39" s="37"/>
      <c r="I39" s="37"/>
      <c r="J39" s="131"/>
      <c r="K39" s="131">
        <f t="shared" si="0"/>
        <v>0</v>
      </c>
      <c r="L39" s="141"/>
      <c r="M39" s="141">
        <f t="shared" si="1"/>
        <v>0</v>
      </c>
      <c r="N39" s="141">
        <f t="shared" si="2"/>
        <v>0</v>
      </c>
      <c r="O39" s="143">
        <f t="shared" si="2"/>
        <v>0</v>
      </c>
    </row>
    <row r="40" spans="1:15" ht="13.5" customHeight="1">
      <c r="A40" s="132" t="s">
        <v>23</v>
      </c>
      <c r="B40" s="133"/>
      <c r="C40" s="134">
        <v>33</v>
      </c>
      <c r="D40" s="134"/>
      <c r="E40" s="134"/>
      <c r="F40" s="134"/>
      <c r="G40" s="37"/>
      <c r="H40" s="37"/>
      <c r="I40" s="37"/>
      <c r="J40" s="131"/>
      <c r="K40" s="131">
        <f aca="true" t="shared" si="3" ref="K40:K58">IF(A40="c",J40,0)</f>
        <v>0</v>
      </c>
      <c r="L40" s="141"/>
      <c r="M40" s="141">
        <f aca="true" t="shared" si="4" ref="M40:M58">IF(A40="C",L40,0)</f>
        <v>0</v>
      </c>
      <c r="N40" s="141">
        <f t="shared" si="2"/>
        <v>0</v>
      </c>
      <c r="O40" s="143">
        <f t="shared" si="2"/>
        <v>0</v>
      </c>
    </row>
    <row r="41" spans="1:15" ht="13.5" customHeight="1">
      <c r="A41" s="132" t="s">
        <v>23</v>
      </c>
      <c r="B41" s="133"/>
      <c r="C41" s="134">
        <v>34</v>
      </c>
      <c r="D41" s="134"/>
      <c r="E41" s="134"/>
      <c r="F41" s="134"/>
      <c r="G41" s="37"/>
      <c r="H41" s="37"/>
      <c r="I41" s="37"/>
      <c r="J41" s="131"/>
      <c r="K41" s="131">
        <f t="shared" si="3"/>
        <v>0</v>
      </c>
      <c r="L41" s="141"/>
      <c r="M41" s="141">
        <f t="shared" si="4"/>
        <v>0</v>
      </c>
      <c r="N41" s="141">
        <f t="shared" si="2"/>
        <v>0</v>
      </c>
      <c r="O41" s="143">
        <f t="shared" si="2"/>
        <v>0</v>
      </c>
    </row>
    <row r="42" spans="1:15" ht="13.5" customHeight="1">
      <c r="A42" s="132" t="s">
        <v>23</v>
      </c>
      <c r="B42" s="133"/>
      <c r="C42" s="134">
        <v>35</v>
      </c>
      <c r="D42" s="134"/>
      <c r="E42" s="134"/>
      <c r="F42" s="134"/>
      <c r="G42" s="37"/>
      <c r="H42" s="37"/>
      <c r="I42" s="37"/>
      <c r="J42" s="131"/>
      <c r="K42" s="131">
        <f t="shared" si="3"/>
        <v>0</v>
      </c>
      <c r="L42" s="141"/>
      <c r="M42" s="141">
        <f t="shared" si="4"/>
        <v>0</v>
      </c>
      <c r="N42" s="141">
        <f t="shared" si="2"/>
        <v>0</v>
      </c>
      <c r="O42" s="143">
        <f t="shared" si="2"/>
        <v>0</v>
      </c>
    </row>
    <row r="43" spans="1:15" ht="13.5" customHeight="1">
      <c r="A43" s="132" t="s">
        <v>23</v>
      </c>
      <c r="B43" s="133"/>
      <c r="C43" s="134">
        <v>36</v>
      </c>
      <c r="D43" s="134"/>
      <c r="E43" s="134"/>
      <c r="F43" s="134"/>
      <c r="G43" s="37"/>
      <c r="H43" s="37"/>
      <c r="I43" s="37"/>
      <c r="J43" s="131"/>
      <c r="K43" s="131">
        <f t="shared" si="3"/>
        <v>0</v>
      </c>
      <c r="L43" s="141"/>
      <c r="M43" s="141">
        <f t="shared" si="4"/>
        <v>0</v>
      </c>
      <c r="N43" s="141">
        <f t="shared" si="2"/>
        <v>0</v>
      </c>
      <c r="O43" s="143">
        <f t="shared" si="2"/>
        <v>0</v>
      </c>
    </row>
    <row r="44" spans="1:15" ht="13.5" customHeight="1">
      <c r="A44" s="132" t="s">
        <v>23</v>
      </c>
      <c r="B44" s="133"/>
      <c r="C44" s="134">
        <v>37</v>
      </c>
      <c r="D44" s="134"/>
      <c r="E44" s="134"/>
      <c r="F44" s="134"/>
      <c r="G44" s="37"/>
      <c r="H44" s="37"/>
      <c r="I44" s="37"/>
      <c r="J44" s="131"/>
      <c r="K44" s="131">
        <f t="shared" si="3"/>
        <v>0</v>
      </c>
      <c r="L44" s="141"/>
      <c r="M44" s="141">
        <f t="shared" si="4"/>
        <v>0</v>
      </c>
      <c r="N44" s="141">
        <f t="shared" si="2"/>
        <v>0</v>
      </c>
      <c r="O44" s="143">
        <f t="shared" si="2"/>
        <v>0</v>
      </c>
    </row>
    <row r="45" spans="1:15" ht="13.5" customHeight="1">
      <c r="A45" s="132" t="s">
        <v>23</v>
      </c>
      <c r="B45" s="133"/>
      <c r="C45" s="134">
        <v>38</v>
      </c>
      <c r="D45" s="134"/>
      <c r="E45" s="134"/>
      <c r="F45" s="134"/>
      <c r="G45" s="37"/>
      <c r="H45" s="37"/>
      <c r="I45" s="37"/>
      <c r="J45" s="131"/>
      <c r="K45" s="131">
        <f t="shared" si="3"/>
        <v>0</v>
      </c>
      <c r="L45" s="141"/>
      <c r="M45" s="141">
        <f t="shared" si="4"/>
        <v>0</v>
      </c>
      <c r="N45" s="141">
        <f t="shared" si="2"/>
        <v>0</v>
      </c>
      <c r="O45" s="143">
        <f t="shared" si="2"/>
        <v>0</v>
      </c>
    </row>
    <row r="46" spans="1:15" ht="13.5" customHeight="1">
      <c r="A46" s="132" t="s">
        <v>23</v>
      </c>
      <c r="B46" s="133"/>
      <c r="C46" s="134">
        <v>39</v>
      </c>
      <c r="D46" s="134"/>
      <c r="E46" s="134"/>
      <c r="F46" s="134"/>
      <c r="G46" s="37"/>
      <c r="H46" s="37"/>
      <c r="I46" s="37"/>
      <c r="J46" s="131"/>
      <c r="K46" s="131">
        <f t="shared" si="3"/>
        <v>0</v>
      </c>
      <c r="L46" s="141"/>
      <c r="M46" s="141">
        <f t="shared" si="4"/>
        <v>0</v>
      </c>
      <c r="N46" s="141">
        <f t="shared" si="2"/>
        <v>0</v>
      </c>
      <c r="O46" s="143">
        <f t="shared" si="2"/>
        <v>0</v>
      </c>
    </row>
    <row r="47" spans="1:15" ht="13.5" customHeight="1">
      <c r="A47" s="132" t="s">
        <v>23</v>
      </c>
      <c r="B47" s="133"/>
      <c r="C47" s="134">
        <v>40</v>
      </c>
      <c r="D47" s="134"/>
      <c r="E47" s="134"/>
      <c r="F47" s="134"/>
      <c r="G47" s="37"/>
      <c r="H47" s="37"/>
      <c r="I47" s="37"/>
      <c r="J47" s="131"/>
      <c r="K47" s="131">
        <f t="shared" si="3"/>
        <v>0</v>
      </c>
      <c r="L47" s="141"/>
      <c r="M47" s="141">
        <f t="shared" si="4"/>
        <v>0</v>
      </c>
      <c r="N47" s="141">
        <f t="shared" si="2"/>
        <v>0</v>
      </c>
      <c r="O47" s="143">
        <f t="shared" si="2"/>
        <v>0</v>
      </c>
    </row>
    <row r="48" spans="1:15" ht="13.5" customHeight="1">
      <c r="A48" s="132" t="s">
        <v>23</v>
      </c>
      <c r="B48" s="133"/>
      <c r="C48" s="134">
        <v>41</v>
      </c>
      <c r="D48" s="134"/>
      <c r="E48" s="134"/>
      <c r="F48" s="134"/>
      <c r="G48" s="37"/>
      <c r="H48" s="37"/>
      <c r="I48" s="37"/>
      <c r="J48" s="131"/>
      <c r="K48" s="131">
        <f t="shared" si="3"/>
        <v>0</v>
      </c>
      <c r="L48" s="141"/>
      <c r="M48" s="141">
        <f t="shared" si="4"/>
        <v>0</v>
      </c>
      <c r="N48" s="141">
        <f t="shared" si="2"/>
        <v>0</v>
      </c>
      <c r="O48" s="143">
        <f t="shared" si="2"/>
        <v>0</v>
      </c>
    </row>
    <row r="49" spans="1:15" ht="13.5" customHeight="1">
      <c r="A49" s="132" t="s">
        <v>23</v>
      </c>
      <c r="B49" s="133"/>
      <c r="C49" s="134">
        <v>42</v>
      </c>
      <c r="D49" s="134"/>
      <c r="E49" s="134"/>
      <c r="F49" s="134"/>
      <c r="G49" s="37"/>
      <c r="H49" s="37"/>
      <c r="I49" s="37"/>
      <c r="J49" s="131"/>
      <c r="K49" s="131">
        <f t="shared" si="3"/>
        <v>0</v>
      </c>
      <c r="L49" s="141"/>
      <c r="M49" s="141">
        <f t="shared" si="4"/>
        <v>0</v>
      </c>
      <c r="N49" s="141">
        <f t="shared" si="2"/>
        <v>0</v>
      </c>
      <c r="O49" s="143">
        <f t="shared" si="2"/>
        <v>0</v>
      </c>
    </row>
    <row r="50" spans="1:15" ht="13.5" customHeight="1">
      <c r="A50" s="132" t="s">
        <v>23</v>
      </c>
      <c r="B50" s="133"/>
      <c r="C50" s="134">
        <v>43</v>
      </c>
      <c r="D50" s="134"/>
      <c r="E50" s="134"/>
      <c r="F50" s="134"/>
      <c r="G50" s="37"/>
      <c r="H50" s="37"/>
      <c r="I50" s="37"/>
      <c r="J50" s="131"/>
      <c r="K50" s="131">
        <f t="shared" si="3"/>
        <v>0</v>
      </c>
      <c r="L50" s="141"/>
      <c r="M50" s="141">
        <f t="shared" si="4"/>
        <v>0</v>
      </c>
      <c r="N50" s="141">
        <f t="shared" si="2"/>
        <v>0</v>
      </c>
      <c r="O50" s="143">
        <f t="shared" si="2"/>
        <v>0</v>
      </c>
    </row>
    <row r="51" spans="1:15" ht="13.5" customHeight="1">
      <c r="A51" s="132" t="s">
        <v>23</v>
      </c>
      <c r="B51" s="133"/>
      <c r="C51" s="134">
        <v>44</v>
      </c>
      <c r="D51" s="134"/>
      <c r="E51" s="134"/>
      <c r="F51" s="134"/>
      <c r="G51" s="37"/>
      <c r="H51" s="37"/>
      <c r="I51" s="37"/>
      <c r="J51" s="131"/>
      <c r="K51" s="131">
        <f t="shared" si="3"/>
        <v>0</v>
      </c>
      <c r="L51" s="141"/>
      <c r="M51" s="141">
        <f t="shared" si="4"/>
        <v>0</v>
      </c>
      <c r="N51" s="141">
        <f t="shared" si="2"/>
        <v>0</v>
      </c>
      <c r="O51" s="143">
        <f t="shared" si="2"/>
        <v>0</v>
      </c>
    </row>
    <row r="52" spans="1:15" ht="13.5" customHeight="1">
      <c r="A52" s="132" t="s">
        <v>23</v>
      </c>
      <c r="B52" s="133"/>
      <c r="C52" s="134">
        <v>45</v>
      </c>
      <c r="D52" s="134"/>
      <c r="E52" s="134"/>
      <c r="F52" s="134"/>
      <c r="G52" s="37"/>
      <c r="H52" s="37"/>
      <c r="I52" s="37"/>
      <c r="J52" s="131"/>
      <c r="K52" s="131">
        <f t="shared" si="3"/>
        <v>0</v>
      </c>
      <c r="L52" s="141"/>
      <c r="M52" s="141">
        <f t="shared" si="4"/>
        <v>0</v>
      </c>
      <c r="N52" s="141">
        <f t="shared" si="2"/>
        <v>0</v>
      </c>
      <c r="O52" s="143">
        <f t="shared" si="2"/>
        <v>0</v>
      </c>
    </row>
    <row r="53" spans="1:15" ht="13.5" customHeight="1">
      <c r="A53" s="132" t="s">
        <v>23</v>
      </c>
      <c r="B53" s="133"/>
      <c r="C53" s="134">
        <v>46</v>
      </c>
      <c r="D53" s="134"/>
      <c r="E53" s="134"/>
      <c r="F53" s="134"/>
      <c r="G53" s="37"/>
      <c r="H53" s="37"/>
      <c r="I53" s="37"/>
      <c r="J53" s="131"/>
      <c r="K53" s="131">
        <f t="shared" si="3"/>
        <v>0</v>
      </c>
      <c r="L53" s="141"/>
      <c r="M53" s="141">
        <f t="shared" si="4"/>
        <v>0</v>
      </c>
      <c r="N53" s="141">
        <f t="shared" si="2"/>
        <v>0</v>
      </c>
      <c r="O53" s="143">
        <f t="shared" si="2"/>
        <v>0</v>
      </c>
    </row>
    <row r="54" spans="1:15" ht="13.5" customHeight="1">
      <c r="A54" s="132" t="s">
        <v>23</v>
      </c>
      <c r="B54" s="133"/>
      <c r="C54" s="134">
        <v>47</v>
      </c>
      <c r="D54" s="134"/>
      <c r="E54" s="134"/>
      <c r="F54" s="134"/>
      <c r="G54" s="37"/>
      <c r="H54" s="37"/>
      <c r="I54" s="37"/>
      <c r="J54" s="131"/>
      <c r="K54" s="131">
        <f t="shared" si="3"/>
        <v>0</v>
      </c>
      <c r="L54" s="141"/>
      <c r="M54" s="141">
        <f t="shared" si="4"/>
        <v>0</v>
      </c>
      <c r="N54" s="141">
        <f t="shared" si="2"/>
        <v>0</v>
      </c>
      <c r="O54" s="143">
        <f t="shared" si="2"/>
        <v>0</v>
      </c>
    </row>
    <row r="55" spans="1:15" ht="13.5" customHeight="1">
      <c r="A55" s="132" t="s">
        <v>23</v>
      </c>
      <c r="B55" s="133"/>
      <c r="C55" s="134">
        <v>48</v>
      </c>
      <c r="D55" s="134"/>
      <c r="E55" s="134"/>
      <c r="F55" s="134"/>
      <c r="G55" s="37"/>
      <c r="H55" s="37"/>
      <c r="I55" s="37"/>
      <c r="J55" s="131"/>
      <c r="K55" s="131">
        <f t="shared" si="3"/>
        <v>0</v>
      </c>
      <c r="L55" s="141"/>
      <c r="M55" s="141">
        <f t="shared" si="4"/>
        <v>0</v>
      </c>
      <c r="N55" s="141">
        <f t="shared" si="2"/>
        <v>0</v>
      </c>
      <c r="O55" s="143">
        <f t="shared" si="2"/>
        <v>0</v>
      </c>
    </row>
    <row r="56" spans="1:15" ht="13.5" customHeight="1">
      <c r="A56" s="132" t="s">
        <v>23</v>
      </c>
      <c r="B56" s="133"/>
      <c r="C56" s="134">
        <v>49</v>
      </c>
      <c r="D56" s="134"/>
      <c r="E56" s="134"/>
      <c r="F56" s="134"/>
      <c r="G56" s="37"/>
      <c r="H56" s="37"/>
      <c r="I56" s="37"/>
      <c r="J56" s="131"/>
      <c r="K56" s="131">
        <f t="shared" si="3"/>
        <v>0</v>
      </c>
      <c r="L56" s="141"/>
      <c r="M56" s="141">
        <f t="shared" si="4"/>
        <v>0</v>
      </c>
      <c r="N56" s="144">
        <f t="shared" si="2"/>
        <v>0</v>
      </c>
      <c r="O56" s="155">
        <f t="shared" si="2"/>
        <v>0</v>
      </c>
    </row>
    <row r="57" spans="1:15" ht="13.5" customHeight="1">
      <c r="A57" s="132" t="s">
        <v>23</v>
      </c>
      <c r="B57" s="133"/>
      <c r="C57" s="134">
        <v>50</v>
      </c>
      <c r="D57" s="134"/>
      <c r="E57" s="134"/>
      <c r="F57" s="134"/>
      <c r="G57" s="37"/>
      <c r="H57" s="37"/>
      <c r="I57" s="37"/>
      <c r="J57" s="131"/>
      <c r="K57" s="131">
        <f t="shared" si="3"/>
        <v>0</v>
      </c>
      <c r="L57" s="141"/>
      <c r="M57" s="141">
        <f t="shared" si="4"/>
        <v>0</v>
      </c>
      <c r="N57" s="144">
        <f t="shared" si="2"/>
        <v>0</v>
      </c>
      <c r="O57" s="155">
        <f t="shared" si="2"/>
        <v>0</v>
      </c>
    </row>
    <row r="58" spans="1:15" ht="13.5" customHeight="1" thickBot="1">
      <c r="A58" s="132" t="s">
        <v>23</v>
      </c>
      <c r="B58" s="136"/>
      <c r="C58" s="137">
        <v>51</v>
      </c>
      <c r="D58" s="137"/>
      <c r="E58" s="137"/>
      <c r="F58" s="137"/>
      <c r="G58" s="42"/>
      <c r="H58" s="42"/>
      <c r="I58" s="42"/>
      <c r="J58" s="138"/>
      <c r="K58" s="138">
        <f t="shared" si="3"/>
        <v>0</v>
      </c>
      <c r="L58" s="145"/>
      <c r="M58" s="145">
        <f t="shared" si="4"/>
        <v>0</v>
      </c>
      <c r="N58" s="146">
        <f t="shared" si="2"/>
        <v>0</v>
      </c>
      <c r="O58" s="156">
        <f t="shared" si="2"/>
        <v>0</v>
      </c>
    </row>
    <row r="59" spans="12:15" ht="15.75" thickBot="1">
      <c r="L59" s="147" t="s">
        <v>16</v>
      </c>
      <c r="M59" s="148"/>
      <c r="N59" s="104">
        <f>SUM(N8:N58)</f>
        <v>0</v>
      </c>
      <c r="O59" s="105">
        <f>SUM(O8:O58)</f>
        <v>0</v>
      </c>
    </row>
    <row r="60" spans="7:16" ht="15.75" thickBot="1">
      <c r="G60" s="163" t="s">
        <v>101</v>
      </c>
      <c r="H60" s="163"/>
      <c r="I60" s="52">
        <f>(1.03)^('Equipment List Summary'!$E3/12)-1</f>
        <v>0</v>
      </c>
      <c r="L60" s="164" t="s">
        <v>98</v>
      </c>
      <c r="M60" s="165"/>
      <c r="N60" s="49">
        <f>N59*(1+I60)</f>
        <v>0</v>
      </c>
      <c r="O60" s="50">
        <f>O59*(1+I60)</f>
        <v>0</v>
      </c>
      <c r="P60" s="68"/>
    </row>
    <row r="61" spans="1:15" ht="15.75" thickBot="1">
      <c r="A61" s="20" t="s">
        <v>17</v>
      </c>
      <c r="L61" s="149"/>
      <c r="M61" s="149"/>
      <c r="N61" s="149"/>
      <c r="O61" s="149"/>
    </row>
    <row r="62" spans="1:15" ht="15">
      <c r="A62" s="20" t="s">
        <v>18</v>
      </c>
      <c r="L62" s="97" t="s">
        <v>19</v>
      </c>
      <c r="M62" s="98"/>
      <c r="N62" s="98"/>
      <c r="O62" s="99"/>
    </row>
    <row r="63" spans="12:15" ht="15">
      <c r="L63" s="160" t="s">
        <v>69</v>
      </c>
      <c r="M63" s="161"/>
      <c r="N63" s="161"/>
      <c r="O63" s="162"/>
    </row>
    <row r="64" spans="12:15" ht="15.75" thickBot="1">
      <c r="L64" s="100" t="s">
        <v>21</v>
      </c>
      <c r="M64" s="101">
        <f>O59</f>
        <v>0</v>
      </c>
      <c r="N64" s="102" t="s">
        <v>22</v>
      </c>
      <c r="O64" s="103">
        <f>N59-O59</f>
        <v>0</v>
      </c>
    </row>
    <row r="65" spans="12:15" ht="15">
      <c r="L65" s="160" t="s">
        <v>20</v>
      </c>
      <c r="M65" s="161"/>
      <c r="N65" s="161"/>
      <c r="O65" s="162"/>
    </row>
    <row r="66" spans="1:15" ht="15.75" thickBot="1">
      <c r="A66" s="95" t="s">
        <v>74</v>
      </c>
      <c r="B66" s="95"/>
      <c r="L66" s="100" t="s">
        <v>21</v>
      </c>
      <c r="M66" s="101">
        <f>'Equipment List Summary'!E32</f>
        <v>0</v>
      </c>
      <c r="N66" s="102" t="s">
        <v>22</v>
      </c>
      <c r="O66" s="103">
        <f>'Equipment List Summary'!D32-'Equipment List Summary'!E32</f>
        <v>0</v>
      </c>
    </row>
    <row r="67" spans="7:15" ht="15">
      <c r="G67" s="96"/>
      <c r="H67" s="96"/>
      <c r="I67" s="96"/>
      <c r="L67" s="68"/>
      <c r="M67" s="72"/>
      <c r="N67" s="72"/>
      <c r="O67" s="72"/>
    </row>
    <row r="68" spans="12:15" ht="15">
      <c r="L68" s="153"/>
      <c r="M68" s="154"/>
      <c r="N68" s="153"/>
      <c r="O68" s="68"/>
    </row>
    <row r="69" ht="15">
      <c r="L69" s="68"/>
    </row>
  </sheetData>
  <sheetProtection insertRows="0" deleteRows="0"/>
  <mergeCells count="5">
    <mergeCell ref="A6:B6"/>
    <mergeCell ref="L65:O65"/>
    <mergeCell ref="L63:O63"/>
    <mergeCell ref="G60:H60"/>
    <mergeCell ref="L60:M60"/>
  </mergeCells>
  <conditionalFormatting sqref="B8:B58">
    <cfRule type="containsBlanks" priority="2" dxfId="0">
      <formula>LEN(TRIM(B8))=0</formula>
    </cfRule>
  </conditionalFormatting>
  <dataValidations count="1">
    <dataValidation allowBlank="1" showInputMessage="1" showErrorMessage="1" promptTitle="Fiscal Year" prompt="Input: YYYY" sqref="O1"/>
  </dataValidation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D3" sqref="D3"/>
    </sheetView>
  </sheetViews>
  <sheetFormatPr defaultColWidth="9.140625" defaultRowHeight="15"/>
  <cols>
    <col min="1" max="2" width="4.57421875" style="20" customWidth="1"/>
    <col min="3" max="3" width="8.57421875" style="20" customWidth="1"/>
    <col min="4" max="4" width="12.8515625" style="20" customWidth="1"/>
    <col min="5" max="6" width="14.8515625" style="20" customWidth="1"/>
    <col min="7" max="7" width="51.00390625" style="20" customWidth="1"/>
    <col min="8" max="8" width="17.7109375" style="20" customWidth="1"/>
    <col min="9" max="9" width="14.28125" style="20" customWidth="1"/>
    <col min="10" max="10" width="6.7109375" style="20" customWidth="1"/>
    <col min="11" max="11" width="7.421875" style="20" customWidth="1"/>
    <col min="12" max="15" width="14.7109375" style="20" customWidth="1"/>
    <col min="16" max="16384" width="9.140625" style="20" customWidth="1"/>
  </cols>
  <sheetData>
    <row r="1" spans="1:15" ht="18" thickBot="1">
      <c r="A1" s="65" t="s">
        <v>71</v>
      </c>
      <c r="B1" s="65"/>
      <c r="L1" s="65" t="s">
        <v>0</v>
      </c>
      <c r="O1" s="66">
        <f>'FF&amp;E - Furniture'!O1</f>
        <v>0</v>
      </c>
    </row>
    <row r="3" spans="1:15" ht="16.5" thickBot="1">
      <c r="A3" s="67" t="s">
        <v>1</v>
      </c>
      <c r="B3" s="67"/>
      <c r="C3" s="68"/>
      <c r="D3" s="69">
        <f>'FF&amp;E - Furniture'!D3</f>
        <v>0</v>
      </c>
      <c r="E3" s="69"/>
      <c r="F3" s="69"/>
      <c r="G3" s="69"/>
      <c r="H3" s="68"/>
      <c r="I3" s="68"/>
      <c r="J3" s="70" t="s">
        <v>2</v>
      </c>
      <c r="L3" s="69">
        <f>'FF&amp;E - Furniture'!L3</f>
        <v>0</v>
      </c>
      <c r="M3" s="69"/>
      <c r="N3" s="69"/>
      <c r="O3" s="69"/>
    </row>
    <row r="4" ht="3" customHeight="1" thickBot="1"/>
    <row r="5" spans="1:15" ht="15">
      <c r="A5" s="124"/>
      <c r="B5" s="125"/>
      <c r="C5" s="126"/>
      <c r="D5" s="127"/>
      <c r="E5" s="157"/>
      <c r="F5" s="157"/>
      <c r="G5" s="22"/>
      <c r="H5" s="128"/>
      <c r="I5" s="22"/>
      <c r="J5" s="24"/>
      <c r="K5" s="22"/>
      <c r="L5" s="150"/>
      <c r="M5" s="151"/>
      <c r="N5" s="150"/>
      <c r="O5" s="152"/>
    </row>
    <row r="6" spans="1:15" ht="15">
      <c r="A6" s="158" t="s">
        <v>36</v>
      </c>
      <c r="B6" s="159"/>
      <c r="C6" s="71" t="s">
        <v>34</v>
      </c>
      <c r="D6" s="23" t="s">
        <v>3</v>
      </c>
      <c r="E6" s="26" t="s">
        <v>106</v>
      </c>
      <c r="F6" s="26" t="s">
        <v>108</v>
      </c>
      <c r="G6" s="26" t="s">
        <v>51</v>
      </c>
      <c r="H6" s="23" t="s">
        <v>4</v>
      </c>
      <c r="I6" s="26" t="s">
        <v>5</v>
      </c>
      <c r="J6" s="27" t="s">
        <v>6</v>
      </c>
      <c r="K6" s="72"/>
      <c r="L6" s="112" t="s">
        <v>7</v>
      </c>
      <c r="M6" s="111"/>
      <c r="N6" s="112" t="s">
        <v>8</v>
      </c>
      <c r="O6" s="113"/>
    </row>
    <row r="7" spans="1:15" ht="15">
      <c r="A7" s="73"/>
      <c r="B7" s="74"/>
      <c r="C7" s="75" t="s">
        <v>35</v>
      </c>
      <c r="D7" s="29" t="s">
        <v>9</v>
      </c>
      <c r="E7" s="30" t="s">
        <v>107</v>
      </c>
      <c r="F7" s="30" t="s">
        <v>109</v>
      </c>
      <c r="G7" s="30" t="s">
        <v>10</v>
      </c>
      <c r="H7" s="29" t="s">
        <v>11</v>
      </c>
      <c r="I7" s="30" t="s">
        <v>9</v>
      </c>
      <c r="J7" s="31" t="s">
        <v>12</v>
      </c>
      <c r="K7" s="31" t="s">
        <v>13</v>
      </c>
      <c r="L7" s="114" t="s">
        <v>14</v>
      </c>
      <c r="M7" s="114" t="s">
        <v>15</v>
      </c>
      <c r="N7" s="114" t="s">
        <v>14</v>
      </c>
      <c r="O7" s="115" t="s">
        <v>15</v>
      </c>
    </row>
    <row r="8" spans="1:15" ht="13.5" customHeight="1">
      <c r="A8" s="76" t="s">
        <v>23</v>
      </c>
      <c r="B8" s="77"/>
      <c r="C8" s="78">
        <v>52</v>
      </c>
      <c r="D8" s="129"/>
      <c r="E8" s="129"/>
      <c r="F8" s="129"/>
      <c r="G8" s="78"/>
      <c r="H8" s="78"/>
      <c r="I8" s="78"/>
      <c r="J8" s="80"/>
      <c r="K8" s="80">
        <f aca="true" t="shared" si="0" ref="K8:K39">IF(A8="c",J8,0)</f>
        <v>0</v>
      </c>
      <c r="L8" s="116"/>
      <c r="M8" s="116">
        <f aca="true" t="shared" si="1" ref="M8:M39">IF(A8="C",L8,0)</f>
        <v>0</v>
      </c>
      <c r="N8" s="106">
        <f>J8*L8</f>
        <v>0</v>
      </c>
      <c r="O8" s="117">
        <f>K8*M8</f>
        <v>0</v>
      </c>
    </row>
    <row r="9" spans="1:15" ht="13.5" customHeight="1">
      <c r="A9" s="83" t="s">
        <v>23</v>
      </c>
      <c r="B9" s="84"/>
      <c r="C9" s="78">
        <v>53</v>
      </c>
      <c r="D9" s="134"/>
      <c r="E9" s="134"/>
      <c r="F9" s="134"/>
      <c r="G9" s="85"/>
      <c r="H9" s="85"/>
      <c r="I9" s="85"/>
      <c r="J9" s="86"/>
      <c r="K9" s="86">
        <f t="shared" si="0"/>
        <v>0</v>
      </c>
      <c r="L9" s="106"/>
      <c r="M9" s="106">
        <f t="shared" si="1"/>
        <v>0</v>
      </c>
      <c r="N9" s="106">
        <f aca="true" t="shared" si="2" ref="N9:O58">J9*L9</f>
        <v>0</v>
      </c>
      <c r="O9" s="107">
        <f t="shared" si="2"/>
        <v>0</v>
      </c>
    </row>
    <row r="10" spans="1:15" ht="13.5" customHeight="1">
      <c r="A10" s="83" t="s">
        <v>23</v>
      </c>
      <c r="B10" s="84"/>
      <c r="C10" s="78">
        <v>54</v>
      </c>
      <c r="D10" s="134"/>
      <c r="E10" s="134"/>
      <c r="F10" s="134"/>
      <c r="G10" s="85"/>
      <c r="H10" s="85"/>
      <c r="I10" s="85"/>
      <c r="J10" s="86"/>
      <c r="K10" s="86">
        <f t="shared" si="0"/>
        <v>0</v>
      </c>
      <c r="L10" s="106"/>
      <c r="M10" s="106">
        <f t="shared" si="1"/>
        <v>0</v>
      </c>
      <c r="N10" s="106">
        <f t="shared" si="2"/>
        <v>0</v>
      </c>
      <c r="O10" s="107">
        <f t="shared" si="2"/>
        <v>0</v>
      </c>
    </row>
    <row r="11" spans="1:15" ht="13.5" customHeight="1">
      <c r="A11" s="87" t="s">
        <v>23</v>
      </c>
      <c r="B11" s="88"/>
      <c r="C11" s="78">
        <v>55</v>
      </c>
      <c r="D11" s="134"/>
      <c r="E11" s="134"/>
      <c r="F11" s="134"/>
      <c r="G11" s="85"/>
      <c r="H11" s="85"/>
      <c r="I11" s="85"/>
      <c r="J11" s="86"/>
      <c r="K11" s="86">
        <f t="shared" si="0"/>
        <v>0</v>
      </c>
      <c r="L11" s="106"/>
      <c r="M11" s="106">
        <f t="shared" si="1"/>
        <v>0</v>
      </c>
      <c r="N11" s="106">
        <f t="shared" si="2"/>
        <v>0</v>
      </c>
      <c r="O11" s="107">
        <f t="shared" si="2"/>
        <v>0</v>
      </c>
    </row>
    <row r="12" spans="1:15" ht="13.5" customHeight="1">
      <c r="A12" s="87" t="s">
        <v>23</v>
      </c>
      <c r="B12" s="88"/>
      <c r="C12" s="78">
        <v>56</v>
      </c>
      <c r="D12" s="134"/>
      <c r="E12" s="134"/>
      <c r="F12" s="134"/>
      <c r="G12" s="85"/>
      <c r="H12" s="85"/>
      <c r="I12" s="85"/>
      <c r="J12" s="86"/>
      <c r="K12" s="86">
        <f t="shared" si="0"/>
        <v>0</v>
      </c>
      <c r="L12" s="106"/>
      <c r="M12" s="106">
        <f t="shared" si="1"/>
        <v>0</v>
      </c>
      <c r="N12" s="106">
        <f t="shared" si="2"/>
        <v>0</v>
      </c>
      <c r="O12" s="107">
        <f t="shared" si="2"/>
        <v>0</v>
      </c>
    </row>
    <row r="13" spans="1:15" ht="13.5" customHeight="1">
      <c r="A13" s="87" t="s">
        <v>23</v>
      </c>
      <c r="B13" s="88"/>
      <c r="C13" s="78">
        <v>57</v>
      </c>
      <c r="D13" s="134"/>
      <c r="E13" s="134"/>
      <c r="F13" s="134"/>
      <c r="G13" s="85"/>
      <c r="H13" s="85"/>
      <c r="I13" s="85"/>
      <c r="J13" s="86"/>
      <c r="K13" s="86">
        <f t="shared" si="0"/>
        <v>0</v>
      </c>
      <c r="L13" s="106"/>
      <c r="M13" s="106">
        <f t="shared" si="1"/>
        <v>0</v>
      </c>
      <c r="N13" s="106">
        <f t="shared" si="2"/>
        <v>0</v>
      </c>
      <c r="O13" s="107">
        <f t="shared" si="2"/>
        <v>0</v>
      </c>
    </row>
    <row r="14" spans="1:15" ht="13.5" customHeight="1">
      <c r="A14" s="87" t="s">
        <v>23</v>
      </c>
      <c r="B14" s="88"/>
      <c r="C14" s="78">
        <v>58</v>
      </c>
      <c r="D14" s="134"/>
      <c r="E14" s="134"/>
      <c r="F14" s="134"/>
      <c r="G14" s="85"/>
      <c r="H14" s="85"/>
      <c r="I14" s="85"/>
      <c r="J14" s="86"/>
      <c r="K14" s="86">
        <f t="shared" si="0"/>
        <v>0</v>
      </c>
      <c r="L14" s="106"/>
      <c r="M14" s="106">
        <f t="shared" si="1"/>
        <v>0</v>
      </c>
      <c r="N14" s="106">
        <f t="shared" si="2"/>
        <v>0</v>
      </c>
      <c r="O14" s="107">
        <f t="shared" si="2"/>
        <v>0</v>
      </c>
    </row>
    <row r="15" spans="1:15" ht="13.5" customHeight="1">
      <c r="A15" s="87" t="s">
        <v>23</v>
      </c>
      <c r="B15" s="88"/>
      <c r="C15" s="78">
        <v>59</v>
      </c>
      <c r="D15" s="134"/>
      <c r="E15" s="134"/>
      <c r="F15" s="134"/>
      <c r="G15" s="85"/>
      <c r="H15" s="85"/>
      <c r="I15" s="85"/>
      <c r="J15" s="86"/>
      <c r="K15" s="86">
        <f t="shared" si="0"/>
        <v>0</v>
      </c>
      <c r="L15" s="106"/>
      <c r="M15" s="106">
        <f t="shared" si="1"/>
        <v>0</v>
      </c>
      <c r="N15" s="106">
        <f t="shared" si="2"/>
        <v>0</v>
      </c>
      <c r="O15" s="107">
        <f t="shared" si="2"/>
        <v>0</v>
      </c>
    </row>
    <row r="16" spans="1:15" ht="13.5" customHeight="1">
      <c r="A16" s="87" t="s">
        <v>23</v>
      </c>
      <c r="B16" s="88"/>
      <c r="C16" s="78">
        <v>60</v>
      </c>
      <c r="D16" s="134"/>
      <c r="E16" s="134"/>
      <c r="F16" s="134"/>
      <c r="G16" s="85"/>
      <c r="H16" s="85"/>
      <c r="I16" s="85"/>
      <c r="J16" s="86"/>
      <c r="K16" s="86">
        <f t="shared" si="0"/>
        <v>0</v>
      </c>
      <c r="L16" s="106"/>
      <c r="M16" s="106">
        <f t="shared" si="1"/>
        <v>0</v>
      </c>
      <c r="N16" s="106">
        <f t="shared" si="2"/>
        <v>0</v>
      </c>
      <c r="O16" s="107">
        <f t="shared" si="2"/>
        <v>0</v>
      </c>
    </row>
    <row r="17" spans="1:15" ht="13.5" customHeight="1">
      <c r="A17" s="87" t="s">
        <v>23</v>
      </c>
      <c r="B17" s="88"/>
      <c r="C17" s="78">
        <v>61</v>
      </c>
      <c r="D17" s="134"/>
      <c r="E17" s="134"/>
      <c r="F17" s="134"/>
      <c r="G17" s="85"/>
      <c r="H17" s="85"/>
      <c r="I17" s="85"/>
      <c r="J17" s="86"/>
      <c r="K17" s="86">
        <f t="shared" si="0"/>
        <v>0</v>
      </c>
      <c r="L17" s="106"/>
      <c r="M17" s="106">
        <f t="shared" si="1"/>
        <v>0</v>
      </c>
      <c r="N17" s="106">
        <f t="shared" si="2"/>
        <v>0</v>
      </c>
      <c r="O17" s="107">
        <f t="shared" si="2"/>
        <v>0</v>
      </c>
    </row>
    <row r="18" spans="1:15" ht="13.5" customHeight="1">
      <c r="A18" s="87" t="s">
        <v>23</v>
      </c>
      <c r="B18" s="88"/>
      <c r="C18" s="78">
        <v>62</v>
      </c>
      <c r="D18" s="134"/>
      <c r="E18" s="134"/>
      <c r="F18" s="134"/>
      <c r="G18" s="85"/>
      <c r="H18" s="85"/>
      <c r="I18" s="85"/>
      <c r="J18" s="86"/>
      <c r="K18" s="86">
        <f t="shared" si="0"/>
        <v>0</v>
      </c>
      <c r="L18" s="106"/>
      <c r="M18" s="106">
        <f t="shared" si="1"/>
        <v>0</v>
      </c>
      <c r="N18" s="106">
        <f t="shared" si="2"/>
        <v>0</v>
      </c>
      <c r="O18" s="107">
        <f t="shared" si="2"/>
        <v>0</v>
      </c>
    </row>
    <row r="19" spans="1:15" ht="13.5" customHeight="1">
      <c r="A19" s="87" t="s">
        <v>23</v>
      </c>
      <c r="B19" s="88"/>
      <c r="C19" s="78">
        <v>63</v>
      </c>
      <c r="D19" s="134"/>
      <c r="E19" s="134"/>
      <c r="F19" s="134"/>
      <c r="G19" s="85"/>
      <c r="H19" s="85"/>
      <c r="I19" s="85"/>
      <c r="J19" s="86"/>
      <c r="K19" s="86">
        <f t="shared" si="0"/>
        <v>0</v>
      </c>
      <c r="L19" s="106"/>
      <c r="M19" s="106">
        <f t="shared" si="1"/>
        <v>0</v>
      </c>
      <c r="N19" s="106">
        <f t="shared" si="2"/>
        <v>0</v>
      </c>
      <c r="O19" s="107">
        <f t="shared" si="2"/>
        <v>0</v>
      </c>
    </row>
    <row r="20" spans="1:15" ht="13.5" customHeight="1">
      <c r="A20" s="87" t="s">
        <v>23</v>
      </c>
      <c r="B20" s="88"/>
      <c r="C20" s="78">
        <v>64</v>
      </c>
      <c r="D20" s="134"/>
      <c r="E20" s="134"/>
      <c r="F20" s="134"/>
      <c r="G20" s="85"/>
      <c r="H20" s="85"/>
      <c r="I20" s="85"/>
      <c r="J20" s="86"/>
      <c r="K20" s="86">
        <f t="shared" si="0"/>
        <v>0</v>
      </c>
      <c r="L20" s="106"/>
      <c r="M20" s="106">
        <f t="shared" si="1"/>
        <v>0</v>
      </c>
      <c r="N20" s="106">
        <f t="shared" si="2"/>
        <v>0</v>
      </c>
      <c r="O20" s="107">
        <f t="shared" si="2"/>
        <v>0</v>
      </c>
    </row>
    <row r="21" spans="1:15" ht="13.5" customHeight="1">
      <c r="A21" s="87" t="s">
        <v>23</v>
      </c>
      <c r="B21" s="88"/>
      <c r="C21" s="78">
        <v>65</v>
      </c>
      <c r="D21" s="134"/>
      <c r="E21" s="134"/>
      <c r="F21" s="134"/>
      <c r="G21" s="85"/>
      <c r="H21" s="85"/>
      <c r="I21" s="85"/>
      <c r="J21" s="86"/>
      <c r="K21" s="86">
        <f t="shared" si="0"/>
        <v>0</v>
      </c>
      <c r="L21" s="106"/>
      <c r="M21" s="106">
        <f t="shared" si="1"/>
        <v>0</v>
      </c>
      <c r="N21" s="106">
        <f t="shared" si="2"/>
        <v>0</v>
      </c>
      <c r="O21" s="107">
        <f t="shared" si="2"/>
        <v>0</v>
      </c>
    </row>
    <row r="22" spans="1:15" ht="13.5" customHeight="1">
      <c r="A22" s="87" t="s">
        <v>23</v>
      </c>
      <c r="B22" s="88"/>
      <c r="C22" s="78">
        <v>66</v>
      </c>
      <c r="D22" s="134"/>
      <c r="E22" s="134"/>
      <c r="F22" s="134"/>
      <c r="G22" s="85"/>
      <c r="H22" s="85"/>
      <c r="I22" s="85"/>
      <c r="J22" s="86"/>
      <c r="K22" s="86">
        <f t="shared" si="0"/>
        <v>0</v>
      </c>
      <c r="L22" s="106"/>
      <c r="M22" s="106">
        <f t="shared" si="1"/>
        <v>0</v>
      </c>
      <c r="N22" s="106">
        <f t="shared" si="2"/>
        <v>0</v>
      </c>
      <c r="O22" s="107">
        <f t="shared" si="2"/>
        <v>0</v>
      </c>
    </row>
    <row r="23" spans="1:15" ht="13.5" customHeight="1">
      <c r="A23" s="87" t="s">
        <v>23</v>
      </c>
      <c r="B23" s="88"/>
      <c r="C23" s="78">
        <v>67</v>
      </c>
      <c r="D23" s="134"/>
      <c r="E23" s="134"/>
      <c r="F23" s="134"/>
      <c r="G23" s="85"/>
      <c r="H23" s="85"/>
      <c r="I23" s="85"/>
      <c r="J23" s="86"/>
      <c r="K23" s="86">
        <f t="shared" si="0"/>
        <v>0</v>
      </c>
      <c r="L23" s="106"/>
      <c r="M23" s="106">
        <f t="shared" si="1"/>
        <v>0</v>
      </c>
      <c r="N23" s="106">
        <f t="shared" si="2"/>
        <v>0</v>
      </c>
      <c r="O23" s="107">
        <f t="shared" si="2"/>
        <v>0</v>
      </c>
    </row>
    <row r="24" spans="1:15" ht="13.5" customHeight="1">
      <c r="A24" s="87" t="s">
        <v>23</v>
      </c>
      <c r="B24" s="88"/>
      <c r="C24" s="78">
        <v>68</v>
      </c>
      <c r="D24" s="134"/>
      <c r="E24" s="134"/>
      <c r="F24" s="134"/>
      <c r="G24" s="85"/>
      <c r="H24" s="85"/>
      <c r="I24" s="85"/>
      <c r="J24" s="86"/>
      <c r="K24" s="86">
        <f t="shared" si="0"/>
        <v>0</v>
      </c>
      <c r="L24" s="106"/>
      <c r="M24" s="106">
        <f t="shared" si="1"/>
        <v>0</v>
      </c>
      <c r="N24" s="106">
        <f t="shared" si="2"/>
        <v>0</v>
      </c>
      <c r="O24" s="107">
        <f t="shared" si="2"/>
        <v>0</v>
      </c>
    </row>
    <row r="25" spans="1:15" ht="13.5" customHeight="1">
      <c r="A25" s="87" t="s">
        <v>23</v>
      </c>
      <c r="B25" s="88"/>
      <c r="C25" s="78">
        <v>69</v>
      </c>
      <c r="D25" s="134"/>
      <c r="E25" s="134"/>
      <c r="F25" s="134"/>
      <c r="G25" s="85"/>
      <c r="H25" s="85"/>
      <c r="I25" s="85"/>
      <c r="J25" s="86"/>
      <c r="K25" s="86">
        <f t="shared" si="0"/>
        <v>0</v>
      </c>
      <c r="L25" s="106"/>
      <c r="M25" s="106">
        <f t="shared" si="1"/>
        <v>0</v>
      </c>
      <c r="N25" s="106">
        <f t="shared" si="2"/>
        <v>0</v>
      </c>
      <c r="O25" s="107">
        <f t="shared" si="2"/>
        <v>0</v>
      </c>
    </row>
    <row r="26" spans="1:15" ht="13.5" customHeight="1">
      <c r="A26" s="87" t="s">
        <v>23</v>
      </c>
      <c r="B26" s="88"/>
      <c r="C26" s="78">
        <v>70</v>
      </c>
      <c r="D26" s="134"/>
      <c r="E26" s="134"/>
      <c r="F26" s="134"/>
      <c r="G26" s="85"/>
      <c r="H26" s="85"/>
      <c r="I26" s="85"/>
      <c r="J26" s="86"/>
      <c r="K26" s="86">
        <f t="shared" si="0"/>
        <v>0</v>
      </c>
      <c r="L26" s="106"/>
      <c r="M26" s="106">
        <f t="shared" si="1"/>
        <v>0</v>
      </c>
      <c r="N26" s="106">
        <f t="shared" si="2"/>
        <v>0</v>
      </c>
      <c r="O26" s="107">
        <f t="shared" si="2"/>
        <v>0</v>
      </c>
    </row>
    <row r="27" spans="1:15" ht="13.5" customHeight="1">
      <c r="A27" s="87" t="s">
        <v>23</v>
      </c>
      <c r="B27" s="88"/>
      <c r="C27" s="78">
        <v>71</v>
      </c>
      <c r="D27" s="134"/>
      <c r="E27" s="134"/>
      <c r="F27" s="134"/>
      <c r="G27" s="85"/>
      <c r="H27" s="85"/>
      <c r="I27" s="85"/>
      <c r="J27" s="86"/>
      <c r="K27" s="86">
        <f t="shared" si="0"/>
        <v>0</v>
      </c>
      <c r="L27" s="106"/>
      <c r="M27" s="106">
        <f t="shared" si="1"/>
        <v>0</v>
      </c>
      <c r="N27" s="106">
        <f t="shared" si="2"/>
        <v>0</v>
      </c>
      <c r="O27" s="107">
        <f t="shared" si="2"/>
        <v>0</v>
      </c>
    </row>
    <row r="28" spans="1:15" ht="13.5" customHeight="1">
      <c r="A28" s="87" t="s">
        <v>23</v>
      </c>
      <c r="B28" s="88"/>
      <c r="C28" s="78">
        <v>72</v>
      </c>
      <c r="D28" s="134"/>
      <c r="E28" s="134"/>
      <c r="F28" s="134"/>
      <c r="G28" s="85"/>
      <c r="H28" s="85"/>
      <c r="I28" s="85"/>
      <c r="J28" s="86"/>
      <c r="K28" s="86">
        <f t="shared" si="0"/>
        <v>0</v>
      </c>
      <c r="L28" s="106"/>
      <c r="M28" s="106">
        <f t="shared" si="1"/>
        <v>0</v>
      </c>
      <c r="N28" s="106">
        <f t="shared" si="2"/>
        <v>0</v>
      </c>
      <c r="O28" s="107">
        <f t="shared" si="2"/>
        <v>0</v>
      </c>
    </row>
    <row r="29" spans="1:15" ht="13.5" customHeight="1">
      <c r="A29" s="87" t="s">
        <v>23</v>
      </c>
      <c r="B29" s="88"/>
      <c r="C29" s="78">
        <v>73</v>
      </c>
      <c r="D29" s="134"/>
      <c r="E29" s="134"/>
      <c r="F29" s="134"/>
      <c r="G29" s="85"/>
      <c r="H29" s="85"/>
      <c r="I29" s="85"/>
      <c r="J29" s="86"/>
      <c r="K29" s="86">
        <f t="shared" si="0"/>
        <v>0</v>
      </c>
      <c r="L29" s="106"/>
      <c r="M29" s="106">
        <f t="shared" si="1"/>
        <v>0</v>
      </c>
      <c r="N29" s="106">
        <f t="shared" si="2"/>
        <v>0</v>
      </c>
      <c r="O29" s="107">
        <f t="shared" si="2"/>
        <v>0</v>
      </c>
    </row>
    <row r="30" spans="1:15" ht="13.5" customHeight="1">
      <c r="A30" s="87" t="s">
        <v>23</v>
      </c>
      <c r="B30" s="88"/>
      <c r="C30" s="78">
        <v>74</v>
      </c>
      <c r="D30" s="134"/>
      <c r="E30" s="134"/>
      <c r="F30" s="134"/>
      <c r="G30" s="85"/>
      <c r="H30" s="85"/>
      <c r="I30" s="85"/>
      <c r="J30" s="86"/>
      <c r="K30" s="86">
        <f t="shared" si="0"/>
        <v>0</v>
      </c>
      <c r="L30" s="106"/>
      <c r="M30" s="106">
        <f t="shared" si="1"/>
        <v>0</v>
      </c>
      <c r="N30" s="106">
        <f t="shared" si="2"/>
        <v>0</v>
      </c>
      <c r="O30" s="107">
        <f t="shared" si="2"/>
        <v>0</v>
      </c>
    </row>
    <row r="31" spans="1:15" ht="13.5" customHeight="1">
      <c r="A31" s="87" t="s">
        <v>23</v>
      </c>
      <c r="B31" s="88"/>
      <c r="C31" s="78">
        <v>75</v>
      </c>
      <c r="D31" s="134"/>
      <c r="E31" s="134"/>
      <c r="F31" s="134"/>
      <c r="G31" s="85"/>
      <c r="H31" s="85"/>
      <c r="I31" s="85"/>
      <c r="J31" s="86"/>
      <c r="K31" s="86">
        <f t="shared" si="0"/>
        <v>0</v>
      </c>
      <c r="L31" s="106"/>
      <c r="M31" s="106">
        <f t="shared" si="1"/>
        <v>0</v>
      </c>
      <c r="N31" s="106">
        <f t="shared" si="2"/>
        <v>0</v>
      </c>
      <c r="O31" s="107">
        <f t="shared" si="2"/>
        <v>0</v>
      </c>
    </row>
    <row r="32" spans="1:15" ht="13.5" customHeight="1">
      <c r="A32" s="87" t="s">
        <v>23</v>
      </c>
      <c r="B32" s="88"/>
      <c r="C32" s="78">
        <v>76</v>
      </c>
      <c r="D32" s="134"/>
      <c r="E32" s="134"/>
      <c r="F32" s="134"/>
      <c r="G32" s="85"/>
      <c r="H32" s="85"/>
      <c r="I32" s="85"/>
      <c r="J32" s="86"/>
      <c r="K32" s="86">
        <f t="shared" si="0"/>
        <v>0</v>
      </c>
      <c r="L32" s="106"/>
      <c r="M32" s="106">
        <f t="shared" si="1"/>
        <v>0</v>
      </c>
      <c r="N32" s="106">
        <f t="shared" si="2"/>
        <v>0</v>
      </c>
      <c r="O32" s="107">
        <f t="shared" si="2"/>
        <v>0</v>
      </c>
    </row>
    <row r="33" spans="1:15" ht="13.5" customHeight="1">
      <c r="A33" s="87" t="s">
        <v>23</v>
      </c>
      <c r="B33" s="84"/>
      <c r="C33" s="78">
        <v>77</v>
      </c>
      <c r="D33" s="134"/>
      <c r="E33" s="134"/>
      <c r="F33" s="134"/>
      <c r="G33" s="85"/>
      <c r="H33" s="85"/>
      <c r="I33" s="85"/>
      <c r="J33" s="86"/>
      <c r="K33" s="86">
        <f t="shared" si="0"/>
        <v>0</v>
      </c>
      <c r="L33" s="106"/>
      <c r="M33" s="106">
        <f t="shared" si="1"/>
        <v>0</v>
      </c>
      <c r="N33" s="106">
        <f t="shared" si="2"/>
        <v>0</v>
      </c>
      <c r="O33" s="107">
        <f t="shared" si="2"/>
        <v>0</v>
      </c>
    </row>
    <row r="34" spans="1:15" ht="13.5" customHeight="1">
      <c r="A34" s="87" t="s">
        <v>23</v>
      </c>
      <c r="B34" s="84"/>
      <c r="C34" s="78">
        <v>78</v>
      </c>
      <c r="D34" s="134"/>
      <c r="E34" s="134"/>
      <c r="F34" s="134"/>
      <c r="G34" s="85"/>
      <c r="H34" s="85"/>
      <c r="I34" s="85"/>
      <c r="J34" s="86"/>
      <c r="K34" s="86">
        <f t="shared" si="0"/>
        <v>0</v>
      </c>
      <c r="L34" s="106"/>
      <c r="M34" s="106">
        <f t="shared" si="1"/>
        <v>0</v>
      </c>
      <c r="N34" s="106">
        <f t="shared" si="2"/>
        <v>0</v>
      </c>
      <c r="O34" s="107">
        <f t="shared" si="2"/>
        <v>0</v>
      </c>
    </row>
    <row r="35" spans="1:15" ht="13.5" customHeight="1">
      <c r="A35" s="87" t="s">
        <v>23</v>
      </c>
      <c r="B35" s="84"/>
      <c r="C35" s="78">
        <v>79</v>
      </c>
      <c r="D35" s="134"/>
      <c r="E35" s="134"/>
      <c r="F35" s="134"/>
      <c r="G35" s="85"/>
      <c r="H35" s="85"/>
      <c r="I35" s="85"/>
      <c r="J35" s="86"/>
      <c r="K35" s="86">
        <f t="shared" si="0"/>
        <v>0</v>
      </c>
      <c r="L35" s="106"/>
      <c r="M35" s="106">
        <f t="shared" si="1"/>
        <v>0</v>
      </c>
      <c r="N35" s="106">
        <f t="shared" si="2"/>
        <v>0</v>
      </c>
      <c r="O35" s="107">
        <f t="shared" si="2"/>
        <v>0</v>
      </c>
    </row>
    <row r="36" spans="1:15" ht="13.5" customHeight="1">
      <c r="A36" s="87" t="s">
        <v>23</v>
      </c>
      <c r="B36" s="88"/>
      <c r="C36" s="78">
        <v>80</v>
      </c>
      <c r="D36" s="134"/>
      <c r="E36" s="134"/>
      <c r="F36" s="134"/>
      <c r="G36" s="85"/>
      <c r="H36" s="85"/>
      <c r="I36" s="85"/>
      <c r="J36" s="86"/>
      <c r="K36" s="86">
        <f t="shared" si="0"/>
        <v>0</v>
      </c>
      <c r="L36" s="106"/>
      <c r="M36" s="106">
        <f t="shared" si="1"/>
        <v>0</v>
      </c>
      <c r="N36" s="106">
        <f t="shared" si="2"/>
        <v>0</v>
      </c>
      <c r="O36" s="107">
        <f t="shared" si="2"/>
        <v>0</v>
      </c>
    </row>
    <row r="37" spans="1:15" ht="13.5" customHeight="1">
      <c r="A37" s="87" t="s">
        <v>23</v>
      </c>
      <c r="B37" s="88"/>
      <c r="C37" s="78">
        <v>81</v>
      </c>
      <c r="D37" s="134"/>
      <c r="E37" s="134"/>
      <c r="F37" s="134"/>
      <c r="G37" s="85"/>
      <c r="H37" s="85"/>
      <c r="I37" s="85"/>
      <c r="J37" s="86"/>
      <c r="K37" s="86">
        <f t="shared" si="0"/>
        <v>0</v>
      </c>
      <c r="L37" s="106"/>
      <c r="M37" s="106">
        <f t="shared" si="1"/>
        <v>0</v>
      </c>
      <c r="N37" s="106">
        <f t="shared" si="2"/>
        <v>0</v>
      </c>
      <c r="O37" s="107">
        <f t="shared" si="2"/>
        <v>0</v>
      </c>
    </row>
    <row r="38" spans="1:15" ht="13.5" customHeight="1">
      <c r="A38" s="87" t="s">
        <v>23</v>
      </c>
      <c r="B38" s="88"/>
      <c r="C38" s="78">
        <v>82</v>
      </c>
      <c r="D38" s="134"/>
      <c r="E38" s="134"/>
      <c r="F38" s="134"/>
      <c r="G38" s="85"/>
      <c r="H38" s="85"/>
      <c r="I38" s="85"/>
      <c r="J38" s="86"/>
      <c r="K38" s="86">
        <f t="shared" si="0"/>
        <v>0</v>
      </c>
      <c r="L38" s="106"/>
      <c r="M38" s="106">
        <f t="shared" si="1"/>
        <v>0</v>
      </c>
      <c r="N38" s="106">
        <f t="shared" si="2"/>
        <v>0</v>
      </c>
      <c r="O38" s="107">
        <f t="shared" si="2"/>
        <v>0</v>
      </c>
    </row>
    <row r="39" spans="1:15" ht="13.5" customHeight="1">
      <c r="A39" s="87" t="s">
        <v>23</v>
      </c>
      <c r="B39" s="88"/>
      <c r="C39" s="78">
        <v>83</v>
      </c>
      <c r="D39" s="134"/>
      <c r="E39" s="134"/>
      <c r="F39" s="134"/>
      <c r="G39" s="85"/>
      <c r="H39" s="85"/>
      <c r="I39" s="85"/>
      <c r="J39" s="86"/>
      <c r="K39" s="86">
        <f t="shared" si="0"/>
        <v>0</v>
      </c>
      <c r="L39" s="106"/>
      <c r="M39" s="106">
        <f t="shared" si="1"/>
        <v>0</v>
      </c>
      <c r="N39" s="106">
        <f t="shared" si="2"/>
        <v>0</v>
      </c>
      <c r="O39" s="107">
        <f t="shared" si="2"/>
        <v>0</v>
      </c>
    </row>
    <row r="40" spans="1:15" ht="13.5" customHeight="1">
      <c r="A40" s="87" t="s">
        <v>23</v>
      </c>
      <c r="B40" s="88"/>
      <c r="C40" s="78">
        <v>84</v>
      </c>
      <c r="D40" s="134"/>
      <c r="E40" s="134"/>
      <c r="F40" s="134"/>
      <c r="G40" s="85"/>
      <c r="H40" s="85"/>
      <c r="I40" s="85"/>
      <c r="J40" s="86"/>
      <c r="K40" s="86">
        <f aca="true" t="shared" si="3" ref="K40:K71">IF(A40="c",J40,0)</f>
        <v>0</v>
      </c>
      <c r="L40" s="106"/>
      <c r="M40" s="106">
        <f aca="true" t="shared" si="4" ref="M40:M71">IF(A40="C",L40,0)</f>
        <v>0</v>
      </c>
      <c r="N40" s="106">
        <f t="shared" si="2"/>
        <v>0</v>
      </c>
      <c r="O40" s="107">
        <f t="shared" si="2"/>
        <v>0</v>
      </c>
    </row>
    <row r="41" spans="1:15" ht="13.5" customHeight="1">
      <c r="A41" s="87" t="s">
        <v>23</v>
      </c>
      <c r="B41" s="88"/>
      <c r="C41" s="78">
        <v>85</v>
      </c>
      <c r="D41" s="134"/>
      <c r="E41" s="134"/>
      <c r="F41" s="134"/>
      <c r="G41" s="85"/>
      <c r="H41" s="85"/>
      <c r="I41" s="85"/>
      <c r="J41" s="86"/>
      <c r="K41" s="86">
        <f t="shared" si="3"/>
        <v>0</v>
      </c>
      <c r="L41" s="106"/>
      <c r="M41" s="106">
        <f t="shared" si="4"/>
        <v>0</v>
      </c>
      <c r="N41" s="106">
        <f t="shared" si="2"/>
        <v>0</v>
      </c>
      <c r="O41" s="107">
        <f t="shared" si="2"/>
        <v>0</v>
      </c>
    </row>
    <row r="42" spans="1:15" ht="13.5" customHeight="1">
      <c r="A42" s="87" t="s">
        <v>23</v>
      </c>
      <c r="B42" s="88"/>
      <c r="C42" s="78">
        <v>86</v>
      </c>
      <c r="D42" s="134"/>
      <c r="E42" s="134"/>
      <c r="F42" s="134"/>
      <c r="G42" s="85"/>
      <c r="H42" s="85"/>
      <c r="I42" s="85"/>
      <c r="J42" s="86"/>
      <c r="K42" s="86">
        <f t="shared" si="3"/>
        <v>0</v>
      </c>
      <c r="L42" s="106"/>
      <c r="M42" s="106">
        <f t="shared" si="4"/>
        <v>0</v>
      </c>
      <c r="N42" s="106">
        <f t="shared" si="2"/>
        <v>0</v>
      </c>
      <c r="O42" s="107">
        <f t="shared" si="2"/>
        <v>0</v>
      </c>
    </row>
    <row r="43" spans="1:15" ht="13.5" customHeight="1">
      <c r="A43" s="87" t="s">
        <v>23</v>
      </c>
      <c r="B43" s="88"/>
      <c r="C43" s="78">
        <v>87</v>
      </c>
      <c r="D43" s="134"/>
      <c r="E43" s="134"/>
      <c r="F43" s="134"/>
      <c r="G43" s="85"/>
      <c r="H43" s="85"/>
      <c r="I43" s="85"/>
      <c r="J43" s="86"/>
      <c r="K43" s="86">
        <f t="shared" si="3"/>
        <v>0</v>
      </c>
      <c r="L43" s="106"/>
      <c r="M43" s="106">
        <f t="shared" si="4"/>
        <v>0</v>
      </c>
      <c r="N43" s="106">
        <f t="shared" si="2"/>
        <v>0</v>
      </c>
      <c r="O43" s="107">
        <f t="shared" si="2"/>
        <v>0</v>
      </c>
    </row>
    <row r="44" spans="1:15" ht="13.5" customHeight="1">
      <c r="A44" s="87" t="s">
        <v>23</v>
      </c>
      <c r="B44" s="88"/>
      <c r="C44" s="78">
        <v>88</v>
      </c>
      <c r="D44" s="134"/>
      <c r="E44" s="134"/>
      <c r="F44" s="134"/>
      <c r="G44" s="85"/>
      <c r="H44" s="85"/>
      <c r="I44" s="85"/>
      <c r="J44" s="86"/>
      <c r="K44" s="86">
        <f t="shared" si="3"/>
        <v>0</v>
      </c>
      <c r="L44" s="106"/>
      <c r="M44" s="106">
        <f t="shared" si="4"/>
        <v>0</v>
      </c>
      <c r="N44" s="106">
        <f t="shared" si="2"/>
        <v>0</v>
      </c>
      <c r="O44" s="107">
        <f t="shared" si="2"/>
        <v>0</v>
      </c>
    </row>
    <row r="45" spans="1:15" ht="13.5" customHeight="1">
      <c r="A45" s="87" t="s">
        <v>23</v>
      </c>
      <c r="B45" s="88"/>
      <c r="C45" s="78">
        <v>89</v>
      </c>
      <c r="D45" s="134"/>
      <c r="E45" s="134"/>
      <c r="F45" s="134"/>
      <c r="G45" s="85"/>
      <c r="H45" s="85"/>
      <c r="I45" s="85"/>
      <c r="J45" s="86"/>
      <c r="K45" s="86">
        <f t="shared" si="3"/>
        <v>0</v>
      </c>
      <c r="L45" s="106"/>
      <c r="M45" s="106">
        <f t="shared" si="4"/>
        <v>0</v>
      </c>
      <c r="N45" s="106">
        <f t="shared" si="2"/>
        <v>0</v>
      </c>
      <c r="O45" s="107">
        <f t="shared" si="2"/>
        <v>0</v>
      </c>
    </row>
    <row r="46" spans="1:15" ht="13.5" customHeight="1">
      <c r="A46" s="87" t="s">
        <v>23</v>
      </c>
      <c r="B46" s="88"/>
      <c r="C46" s="78">
        <v>90</v>
      </c>
      <c r="D46" s="134"/>
      <c r="E46" s="134"/>
      <c r="F46" s="134"/>
      <c r="G46" s="85"/>
      <c r="H46" s="85"/>
      <c r="I46" s="85"/>
      <c r="J46" s="86"/>
      <c r="K46" s="86">
        <f t="shared" si="3"/>
        <v>0</v>
      </c>
      <c r="L46" s="106"/>
      <c r="M46" s="106">
        <f t="shared" si="4"/>
        <v>0</v>
      </c>
      <c r="N46" s="106">
        <f t="shared" si="2"/>
        <v>0</v>
      </c>
      <c r="O46" s="107">
        <f t="shared" si="2"/>
        <v>0</v>
      </c>
    </row>
    <row r="47" spans="1:15" ht="13.5" customHeight="1">
      <c r="A47" s="87" t="s">
        <v>23</v>
      </c>
      <c r="B47" s="88"/>
      <c r="C47" s="78">
        <v>91</v>
      </c>
      <c r="D47" s="134"/>
      <c r="E47" s="134"/>
      <c r="F47" s="134"/>
      <c r="G47" s="85"/>
      <c r="H47" s="85"/>
      <c r="I47" s="85"/>
      <c r="J47" s="86"/>
      <c r="K47" s="86">
        <f t="shared" si="3"/>
        <v>0</v>
      </c>
      <c r="L47" s="106"/>
      <c r="M47" s="106">
        <f t="shared" si="4"/>
        <v>0</v>
      </c>
      <c r="N47" s="106">
        <f t="shared" si="2"/>
        <v>0</v>
      </c>
      <c r="O47" s="107">
        <f t="shared" si="2"/>
        <v>0</v>
      </c>
    </row>
    <row r="48" spans="1:15" ht="13.5" customHeight="1">
      <c r="A48" s="87" t="s">
        <v>23</v>
      </c>
      <c r="B48" s="88"/>
      <c r="C48" s="78">
        <v>92</v>
      </c>
      <c r="D48" s="134"/>
      <c r="E48" s="134"/>
      <c r="F48" s="134"/>
      <c r="G48" s="85"/>
      <c r="H48" s="85"/>
      <c r="I48" s="85"/>
      <c r="J48" s="86"/>
      <c r="K48" s="86">
        <f t="shared" si="3"/>
        <v>0</v>
      </c>
      <c r="L48" s="106"/>
      <c r="M48" s="106">
        <f t="shared" si="4"/>
        <v>0</v>
      </c>
      <c r="N48" s="106">
        <f t="shared" si="2"/>
        <v>0</v>
      </c>
      <c r="O48" s="107">
        <f t="shared" si="2"/>
        <v>0</v>
      </c>
    </row>
    <row r="49" spans="1:15" ht="13.5" customHeight="1">
      <c r="A49" s="87" t="s">
        <v>23</v>
      </c>
      <c r="B49" s="88"/>
      <c r="C49" s="78">
        <v>93</v>
      </c>
      <c r="D49" s="134"/>
      <c r="E49" s="134"/>
      <c r="F49" s="134"/>
      <c r="G49" s="85"/>
      <c r="H49" s="85"/>
      <c r="I49" s="85"/>
      <c r="J49" s="86"/>
      <c r="K49" s="86">
        <f t="shared" si="3"/>
        <v>0</v>
      </c>
      <c r="L49" s="106"/>
      <c r="M49" s="106">
        <f t="shared" si="4"/>
        <v>0</v>
      </c>
      <c r="N49" s="106">
        <f t="shared" si="2"/>
        <v>0</v>
      </c>
      <c r="O49" s="107">
        <f t="shared" si="2"/>
        <v>0</v>
      </c>
    </row>
    <row r="50" spans="1:15" ht="13.5" customHeight="1">
      <c r="A50" s="87" t="s">
        <v>23</v>
      </c>
      <c r="B50" s="88"/>
      <c r="C50" s="78">
        <v>94</v>
      </c>
      <c r="D50" s="134"/>
      <c r="E50" s="134"/>
      <c r="F50" s="134"/>
      <c r="G50" s="85"/>
      <c r="H50" s="85"/>
      <c r="I50" s="85"/>
      <c r="J50" s="86"/>
      <c r="K50" s="86">
        <f t="shared" si="3"/>
        <v>0</v>
      </c>
      <c r="L50" s="106"/>
      <c r="M50" s="106">
        <f t="shared" si="4"/>
        <v>0</v>
      </c>
      <c r="N50" s="106">
        <f t="shared" si="2"/>
        <v>0</v>
      </c>
      <c r="O50" s="107">
        <f t="shared" si="2"/>
        <v>0</v>
      </c>
    </row>
    <row r="51" spans="1:15" ht="13.5" customHeight="1">
      <c r="A51" s="87" t="s">
        <v>23</v>
      </c>
      <c r="B51" s="88"/>
      <c r="C51" s="78">
        <v>95</v>
      </c>
      <c r="D51" s="134"/>
      <c r="E51" s="134"/>
      <c r="F51" s="134"/>
      <c r="G51" s="85"/>
      <c r="H51" s="85"/>
      <c r="I51" s="85"/>
      <c r="J51" s="86"/>
      <c r="K51" s="86">
        <f t="shared" si="3"/>
        <v>0</v>
      </c>
      <c r="L51" s="106"/>
      <c r="M51" s="106">
        <f t="shared" si="4"/>
        <v>0</v>
      </c>
      <c r="N51" s="106">
        <f t="shared" si="2"/>
        <v>0</v>
      </c>
      <c r="O51" s="107">
        <f t="shared" si="2"/>
        <v>0</v>
      </c>
    </row>
    <row r="52" spans="1:15" ht="13.5" customHeight="1">
      <c r="A52" s="87" t="s">
        <v>23</v>
      </c>
      <c r="B52" s="88"/>
      <c r="C52" s="78">
        <v>96</v>
      </c>
      <c r="D52" s="134"/>
      <c r="E52" s="134"/>
      <c r="F52" s="134"/>
      <c r="G52" s="85"/>
      <c r="H52" s="85"/>
      <c r="I52" s="85"/>
      <c r="J52" s="86"/>
      <c r="K52" s="86">
        <f t="shared" si="3"/>
        <v>0</v>
      </c>
      <c r="L52" s="106"/>
      <c r="M52" s="106">
        <f t="shared" si="4"/>
        <v>0</v>
      </c>
      <c r="N52" s="106">
        <f t="shared" si="2"/>
        <v>0</v>
      </c>
      <c r="O52" s="107">
        <f t="shared" si="2"/>
        <v>0</v>
      </c>
    </row>
    <row r="53" spans="1:15" ht="13.5" customHeight="1">
      <c r="A53" s="87" t="s">
        <v>23</v>
      </c>
      <c r="B53" s="88"/>
      <c r="C53" s="78">
        <v>97</v>
      </c>
      <c r="D53" s="134"/>
      <c r="E53" s="134"/>
      <c r="F53" s="134"/>
      <c r="G53" s="85"/>
      <c r="H53" s="85"/>
      <c r="I53" s="85"/>
      <c r="J53" s="86"/>
      <c r="K53" s="86">
        <f t="shared" si="3"/>
        <v>0</v>
      </c>
      <c r="L53" s="106"/>
      <c r="M53" s="106">
        <f t="shared" si="4"/>
        <v>0</v>
      </c>
      <c r="N53" s="106">
        <f t="shared" si="2"/>
        <v>0</v>
      </c>
      <c r="O53" s="107">
        <f t="shared" si="2"/>
        <v>0</v>
      </c>
    </row>
    <row r="54" spans="1:15" ht="13.5" customHeight="1">
      <c r="A54" s="87" t="s">
        <v>23</v>
      </c>
      <c r="B54" s="88"/>
      <c r="C54" s="78">
        <v>98</v>
      </c>
      <c r="D54" s="134"/>
      <c r="E54" s="134"/>
      <c r="F54" s="134"/>
      <c r="G54" s="85"/>
      <c r="H54" s="85"/>
      <c r="I54" s="85"/>
      <c r="J54" s="86"/>
      <c r="K54" s="86">
        <f t="shared" si="3"/>
        <v>0</v>
      </c>
      <c r="L54" s="106"/>
      <c r="M54" s="106">
        <f t="shared" si="4"/>
        <v>0</v>
      </c>
      <c r="N54" s="106">
        <f t="shared" si="2"/>
        <v>0</v>
      </c>
      <c r="O54" s="107">
        <f t="shared" si="2"/>
        <v>0</v>
      </c>
    </row>
    <row r="55" spans="1:15" ht="13.5" customHeight="1">
      <c r="A55" s="87" t="s">
        <v>23</v>
      </c>
      <c r="B55" s="88"/>
      <c r="C55" s="78">
        <v>99</v>
      </c>
      <c r="D55" s="134"/>
      <c r="E55" s="134"/>
      <c r="F55" s="134"/>
      <c r="G55" s="85"/>
      <c r="H55" s="85"/>
      <c r="I55" s="85"/>
      <c r="J55" s="86"/>
      <c r="K55" s="86">
        <f t="shared" si="3"/>
        <v>0</v>
      </c>
      <c r="L55" s="106"/>
      <c r="M55" s="106">
        <f t="shared" si="4"/>
        <v>0</v>
      </c>
      <c r="N55" s="106">
        <f t="shared" si="2"/>
        <v>0</v>
      </c>
      <c r="O55" s="107">
        <f t="shared" si="2"/>
        <v>0</v>
      </c>
    </row>
    <row r="56" spans="1:16" ht="13.5" customHeight="1">
      <c r="A56" s="87" t="s">
        <v>23</v>
      </c>
      <c r="B56" s="88"/>
      <c r="C56" s="78">
        <v>100</v>
      </c>
      <c r="D56" s="134"/>
      <c r="E56" s="134"/>
      <c r="F56" s="134"/>
      <c r="G56" s="85"/>
      <c r="H56" s="85"/>
      <c r="I56" s="85"/>
      <c r="J56" s="86"/>
      <c r="K56" s="86">
        <f t="shared" si="3"/>
        <v>0</v>
      </c>
      <c r="L56" s="106"/>
      <c r="M56" s="106">
        <f t="shared" si="4"/>
        <v>0</v>
      </c>
      <c r="N56" s="106">
        <f t="shared" si="2"/>
        <v>0</v>
      </c>
      <c r="O56" s="107">
        <f t="shared" si="2"/>
        <v>0</v>
      </c>
      <c r="P56" s="135"/>
    </row>
    <row r="57" spans="1:17" ht="13.5" customHeight="1">
      <c r="A57" s="87" t="s">
        <v>23</v>
      </c>
      <c r="B57" s="88"/>
      <c r="C57" s="78">
        <v>101</v>
      </c>
      <c r="D57" s="134"/>
      <c r="E57" s="134"/>
      <c r="F57" s="134"/>
      <c r="G57" s="85"/>
      <c r="H57" s="85"/>
      <c r="I57" s="85"/>
      <c r="J57" s="86"/>
      <c r="K57" s="86">
        <f t="shared" si="3"/>
        <v>0</v>
      </c>
      <c r="L57" s="106"/>
      <c r="M57" s="106">
        <f t="shared" si="4"/>
        <v>0</v>
      </c>
      <c r="N57" s="106">
        <f t="shared" si="2"/>
        <v>0</v>
      </c>
      <c r="O57" s="107">
        <f t="shared" si="2"/>
        <v>0</v>
      </c>
      <c r="P57" s="135"/>
      <c r="Q57" s="68"/>
    </row>
    <row r="58" spans="1:17" ht="13.5" customHeight="1" thickBot="1">
      <c r="A58" s="87" t="s">
        <v>23</v>
      </c>
      <c r="B58" s="90"/>
      <c r="C58" s="78">
        <v>102</v>
      </c>
      <c r="D58" s="137"/>
      <c r="E58" s="137"/>
      <c r="F58" s="137"/>
      <c r="G58" s="92"/>
      <c r="H58" s="92"/>
      <c r="I58" s="92"/>
      <c r="J58" s="93"/>
      <c r="K58" s="93">
        <f t="shared" si="3"/>
        <v>0</v>
      </c>
      <c r="L58" s="109"/>
      <c r="M58" s="109">
        <f t="shared" si="4"/>
        <v>0</v>
      </c>
      <c r="N58" s="110">
        <f t="shared" si="2"/>
        <v>0</v>
      </c>
      <c r="O58" s="110">
        <f t="shared" si="2"/>
        <v>0</v>
      </c>
      <c r="P58" s="139"/>
      <c r="Q58" s="68"/>
    </row>
    <row r="59" spans="12:15" ht="15.75" thickBot="1">
      <c r="L59" s="147" t="s">
        <v>16</v>
      </c>
      <c r="M59" s="148"/>
      <c r="N59" s="104">
        <f>SUM(N8:N58)</f>
        <v>0</v>
      </c>
      <c r="O59" s="105">
        <f>SUM(O8:O58)</f>
        <v>0</v>
      </c>
    </row>
    <row r="60" spans="7:16" ht="15.75" thickBot="1">
      <c r="G60" s="166" t="s">
        <v>101</v>
      </c>
      <c r="H60" s="166"/>
      <c r="I60" s="52">
        <f>(1.03)^('Equipment List Summary'!$E3/12)-1</f>
        <v>0</v>
      </c>
      <c r="L60" s="164" t="s">
        <v>98</v>
      </c>
      <c r="M60" s="165"/>
      <c r="N60" s="49">
        <f>N59*(1+I60)</f>
        <v>0</v>
      </c>
      <c r="O60" s="50">
        <f>O59*(1+I60)</f>
        <v>0</v>
      </c>
      <c r="P60" s="68"/>
    </row>
    <row r="61" spans="1:15" ht="15.75" thickBot="1">
      <c r="A61" s="20" t="s">
        <v>17</v>
      </c>
      <c r="L61" s="149"/>
      <c r="M61" s="149"/>
      <c r="N61" s="149"/>
      <c r="O61" s="149"/>
    </row>
    <row r="62" spans="1:15" ht="15">
      <c r="A62" s="20" t="s">
        <v>18</v>
      </c>
      <c r="L62" s="97" t="s">
        <v>19</v>
      </c>
      <c r="M62" s="98"/>
      <c r="N62" s="98"/>
      <c r="O62" s="99"/>
    </row>
    <row r="63" spans="12:15" ht="15">
      <c r="L63" s="160" t="s">
        <v>69</v>
      </c>
      <c r="M63" s="161"/>
      <c r="N63" s="161"/>
      <c r="O63" s="162"/>
    </row>
    <row r="64" spans="1:15" ht="15.75" thickBot="1">
      <c r="A64" s="95" t="s">
        <v>75</v>
      </c>
      <c r="B64" s="95"/>
      <c r="L64" s="100" t="s">
        <v>21</v>
      </c>
      <c r="M64" s="101">
        <f>O59</f>
        <v>0</v>
      </c>
      <c r="N64" s="102" t="s">
        <v>22</v>
      </c>
      <c r="O64" s="103">
        <f>N59-O59</f>
        <v>0</v>
      </c>
    </row>
    <row r="65" spans="7:15" ht="15">
      <c r="G65" s="96"/>
      <c r="H65" s="96"/>
      <c r="I65" s="96"/>
      <c r="L65" s="160" t="s">
        <v>20</v>
      </c>
      <c r="M65" s="161"/>
      <c r="N65" s="161"/>
      <c r="O65" s="162"/>
    </row>
    <row r="66" spans="12:15" ht="15.75" thickBot="1">
      <c r="L66" s="100" t="s">
        <v>21</v>
      </c>
      <c r="M66" s="101">
        <f>'Equipment List Summary'!E32</f>
        <v>0</v>
      </c>
      <c r="N66" s="102" t="s">
        <v>22</v>
      </c>
      <c r="O66" s="103">
        <f>'Equipment List Summary'!D32-'Equipment List Summary'!E32</f>
        <v>0</v>
      </c>
    </row>
    <row r="67" ht="15">
      <c r="L67" s="68"/>
    </row>
  </sheetData>
  <sheetProtection formatCells="0" formatColumns="0" formatRows="0" insertColumns="0" insertRows="0" deleteRows="0"/>
  <mergeCells count="5">
    <mergeCell ref="L65:O65"/>
    <mergeCell ref="A6:B6"/>
    <mergeCell ref="L63:O63"/>
    <mergeCell ref="G60:H60"/>
    <mergeCell ref="L60:M60"/>
  </mergeCells>
  <conditionalFormatting sqref="B8:B58">
    <cfRule type="containsBlanks" priority="2" dxfId="0">
      <formula>LEN(TRIM(B8))=0</formula>
    </cfRule>
  </conditionalFormatting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98" zoomScaleNormal="98" zoomScalePageLayoutView="0" workbookViewId="0" topLeftCell="A1">
      <selection activeCell="D3" sqref="D3"/>
    </sheetView>
  </sheetViews>
  <sheetFormatPr defaultColWidth="9.140625" defaultRowHeight="15"/>
  <cols>
    <col min="1" max="2" width="4.57421875" style="20" customWidth="1"/>
    <col min="3" max="3" width="8.140625" style="20" customWidth="1"/>
    <col min="4" max="4" width="12.8515625" style="20" customWidth="1"/>
    <col min="5" max="6" width="14.8515625" style="20" customWidth="1"/>
    <col min="7" max="7" width="51.00390625" style="20" customWidth="1"/>
    <col min="8" max="8" width="17.7109375" style="20" customWidth="1"/>
    <col min="9" max="9" width="14.28125" style="20" customWidth="1"/>
    <col min="10" max="10" width="6.7109375" style="20" customWidth="1"/>
    <col min="11" max="11" width="7.421875" style="20" customWidth="1"/>
    <col min="12" max="15" width="14.7109375" style="20" customWidth="1"/>
    <col min="16" max="16384" width="9.140625" style="20" customWidth="1"/>
  </cols>
  <sheetData>
    <row r="1" spans="1:15" ht="18" thickBot="1">
      <c r="A1" s="65" t="s">
        <v>105</v>
      </c>
      <c r="B1" s="65"/>
      <c r="L1" s="65" t="s">
        <v>0</v>
      </c>
      <c r="O1" s="66">
        <f>'FF&amp;E - Furniture'!O1</f>
        <v>0</v>
      </c>
    </row>
    <row r="3" spans="1:15" ht="16.5" thickBot="1">
      <c r="A3" s="67" t="s">
        <v>1</v>
      </c>
      <c r="B3" s="67"/>
      <c r="C3" s="68"/>
      <c r="D3" s="175">
        <f>'FF&amp;E - Furniture'!D3</f>
        <v>0</v>
      </c>
      <c r="E3" s="69"/>
      <c r="F3" s="69"/>
      <c r="G3" s="69"/>
      <c r="H3" s="68"/>
      <c r="I3" s="68"/>
      <c r="J3" s="70" t="s">
        <v>2</v>
      </c>
      <c r="L3" s="69">
        <f>'FF&amp;E - Furniture'!L3</f>
        <v>0</v>
      </c>
      <c r="M3" s="69"/>
      <c r="N3" s="69"/>
      <c r="O3" s="69"/>
    </row>
    <row r="4" ht="3" customHeight="1" thickBot="1"/>
    <row r="5" spans="1:15" ht="15">
      <c r="A5" s="124"/>
      <c r="B5" s="125"/>
      <c r="C5" s="126"/>
      <c r="D5" s="127"/>
      <c r="E5" s="157"/>
      <c r="F5" s="157"/>
      <c r="G5" s="22"/>
      <c r="H5" s="128"/>
      <c r="I5" s="22"/>
      <c r="J5" s="24"/>
      <c r="K5" s="22"/>
      <c r="L5" s="24"/>
      <c r="M5" s="22"/>
      <c r="N5" s="24"/>
      <c r="O5" s="25"/>
    </row>
    <row r="6" spans="1:15" ht="15">
      <c r="A6" s="158" t="s">
        <v>36</v>
      </c>
      <c r="B6" s="159"/>
      <c r="C6" s="71" t="s">
        <v>34</v>
      </c>
      <c r="D6" s="23" t="s">
        <v>3</v>
      </c>
      <c r="E6" s="26" t="s">
        <v>106</v>
      </c>
      <c r="F6" s="26" t="s">
        <v>108</v>
      </c>
      <c r="G6" s="26" t="s">
        <v>53</v>
      </c>
      <c r="H6" s="23" t="s">
        <v>4</v>
      </c>
      <c r="I6" s="26" t="s">
        <v>5</v>
      </c>
      <c r="J6" s="27" t="s">
        <v>6</v>
      </c>
      <c r="K6" s="72"/>
      <c r="L6" s="27" t="s">
        <v>7</v>
      </c>
      <c r="M6" s="72"/>
      <c r="N6" s="27" t="s">
        <v>8</v>
      </c>
      <c r="O6" s="28"/>
    </row>
    <row r="7" spans="1:15" ht="15">
      <c r="A7" s="73"/>
      <c r="B7" s="74"/>
      <c r="C7" s="75" t="s">
        <v>35</v>
      </c>
      <c r="D7" s="29" t="s">
        <v>9</v>
      </c>
      <c r="E7" s="30" t="s">
        <v>107</v>
      </c>
      <c r="F7" s="30" t="s">
        <v>109</v>
      </c>
      <c r="G7" s="30" t="s">
        <v>10</v>
      </c>
      <c r="H7" s="29" t="s">
        <v>11</v>
      </c>
      <c r="I7" s="30" t="s">
        <v>9</v>
      </c>
      <c r="J7" s="31" t="s">
        <v>12</v>
      </c>
      <c r="K7" s="31" t="s">
        <v>13</v>
      </c>
      <c r="L7" s="31" t="s">
        <v>14</v>
      </c>
      <c r="M7" s="31" t="s">
        <v>15</v>
      </c>
      <c r="N7" s="31" t="s">
        <v>14</v>
      </c>
      <c r="O7" s="32" t="s">
        <v>15</v>
      </c>
    </row>
    <row r="8" spans="1:15" ht="13.5" customHeight="1">
      <c r="A8" s="76" t="s">
        <v>23</v>
      </c>
      <c r="B8" s="77"/>
      <c r="C8" s="34">
        <v>103</v>
      </c>
      <c r="D8" s="129"/>
      <c r="E8" s="129"/>
      <c r="F8" s="129"/>
      <c r="G8" s="34"/>
      <c r="H8" s="34"/>
      <c r="I8" s="34"/>
      <c r="J8" s="130"/>
      <c r="K8" s="130">
        <f aca="true" t="shared" si="0" ref="K8:K49">IF(A8="c",J8,0)</f>
        <v>0</v>
      </c>
      <c r="L8" s="140"/>
      <c r="M8" s="140">
        <f aca="true" t="shared" si="1" ref="M8:M39">IF(A8="C",L8,0)</f>
        <v>0</v>
      </c>
      <c r="N8" s="141">
        <f>J8*L8</f>
        <v>0</v>
      </c>
      <c r="O8" s="142">
        <f>K8*M8</f>
        <v>0</v>
      </c>
    </row>
    <row r="9" spans="1:15" ht="13.5" customHeight="1">
      <c r="A9" s="83" t="s">
        <v>23</v>
      </c>
      <c r="B9" s="84"/>
      <c r="C9" s="34">
        <v>104</v>
      </c>
      <c r="D9" s="129"/>
      <c r="E9" s="134"/>
      <c r="F9" s="134"/>
      <c r="G9" s="37"/>
      <c r="H9" s="37"/>
      <c r="I9" s="37"/>
      <c r="J9" s="131"/>
      <c r="K9" s="131">
        <f t="shared" si="0"/>
        <v>0</v>
      </c>
      <c r="L9" s="141"/>
      <c r="M9" s="141">
        <f t="shared" si="1"/>
        <v>0</v>
      </c>
      <c r="N9" s="141">
        <f aca="true" t="shared" si="2" ref="N9:O58">J9*L9</f>
        <v>0</v>
      </c>
      <c r="O9" s="143">
        <f t="shared" si="2"/>
        <v>0</v>
      </c>
    </row>
    <row r="10" spans="1:15" ht="13.5" customHeight="1">
      <c r="A10" s="83" t="s">
        <v>23</v>
      </c>
      <c r="B10" s="84"/>
      <c r="C10" s="34">
        <v>105</v>
      </c>
      <c r="D10" s="129"/>
      <c r="E10" s="134"/>
      <c r="F10" s="134"/>
      <c r="G10" s="37"/>
      <c r="H10" s="37"/>
      <c r="I10" s="37"/>
      <c r="J10" s="131"/>
      <c r="K10" s="131">
        <f t="shared" si="0"/>
        <v>0</v>
      </c>
      <c r="L10" s="141"/>
      <c r="M10" s="141">
        <f t="shared" si="1"/>
        <v>0</v>
      </c>
      <c r="N10" s="141">
        <f t="shared" si="2"/>
        <v>0</v>
      </c>
      <c r="O10" s="143">
        <f t="shared" si="2"/>
        <v>0</v>
      </c>
    </row>
    <row r="11" spans="1:15" ht="13.5" customHeight="1">
      <c r="A11" s="132" t="s">
        <v>23</v>
      </c>
      <c r="B11" s="133"/>
      <c r="C11" s="34">
        <v>106</v>
      </c>
      <c r="D11" s="129"/>
      <c r="E11" s="134"/>
      <c r="F11" s="134"/>
      <c r="G11" s="37"/>
      <c r="H11" s="37"/>
      <c r="I11" s="37"/>
      <c r="J11" s="131"/>
      <c r="K11" s="131">
        <f t="shared" si="0"/>
        <v>0</v>
      </c>
      <c r="L11" s="141"/>
      <c r="M11" s="141">
        <f t="shared" si="1"/>
        <v>0</v>
      </c>
      <c r="N11" s="141">
        <f t="shared" si="2"/>
        <v>0</v>
      </c>
      <c r="O11" s="143">
        <f t="shared" si="2"/>
        <v>0</v>
      </c>
    </row>
    <row r="12" spans="1:15" ht="13.5" customHeight="1">
      <c r="A12" s="132" t="s">
        <v>23</v>
      </c>
      <c r="B12" s="133"/>
      <c r="C12" s="34">
        <v>107</v>
      </c>
      <c r="D12" s="129"/>
      <c r="E12" s="134"/>
      <c r="F12" s="134"/>
      <c r="G12" s="37"/>
      <c r="H12" s="37"/>
      <c r="I12" s="37"/>
      <c r="J12" s="131"/>
      <c r="K12" s="131">
        <f t="shared" si="0"/>
        <v>0</v>
      </c>
      <c r="L12" s="141"/>
      <c r="M12" s="141">
        <f t="shared" si="1"/>
        <v>0</v>
      </c>
      <c r="N12" s="141">
        <f t="shared" si="2"/>
        <v>0</v>
      </c>
      <c r="O12" s="143">
        <f t="shared" si="2"/>
        <v>0</v>
      </c>
    </row>
    <row r="13" spans="1:15" ht="13.5" customHeight="1">
      <c r="A13" s="132" t="s">
        <v>23</v>
      </c>
      <c r="B13" s="133"/>
      <c r="C13" s="34">
        <v>108</v>
      </c>
      <c r="D13" s="129"/>
      <c r="E13" s="134"/>
      <c r="F13" s="134"/>
      <c r="G13" s="37"/>
      <c r="H13" s="37"/>
      <c r="I13" s="37"/>
      <c r="J13" s="131"/>
      <c r="K13" s="131">
        <f t="shared" si="0"/>
        <v>0</v>
      </c>
      <c r="L13" s="141"/>
      <c r="M13" s="141">
        <f t="shared" si="1"/>
        <v>0</v>
      </c>
      <c r="N13" s="141">
        <f t="shared" si="2"/>
        <v>0</v>
      </c>
      <c r="O13" s="143">
        <f t="shared" si="2"/>
        <v>0</v>
      </c>
    </row>
    <row r="14" spans="1:15" ht="13.5" customHeight="1">
      <c r="A14" s="132" t="s">
        <v>23</v>
      </c>
      <c r="B14" s="133"/>
      <c r="C14" s="34">
        <v>109</v>
      </c>
      <c r="D14" s="129"/>
      <c r="E14" s="134"/>
      <c r="F14" s="134"/>
      <c r="G14" s="37"/>
      <c r="H14" s="37"/>
      <c r="I14" s="37"/>
      <c r="J14" s="131"/>
      <c r="K14" s="131">
        <f t="shared" si="0"/>
        <v>0</v>
      </c>
      <c r="L14" s="141"/>
      <c r="M14" s="141">
        <f t="shared" si="1"/>
        <v>0</v>
      </c>
      <c r="N14" s="141">
        <f t="shared" si="2"/>
        <v>0</v>
      </c>
      <c r="O14" s="143">
        <f t="shared" si="2"/>
        <v>0</v>
      </c>
    </row>
    <row r="15" spans="1:15" ht="13.5" customHeight="1">
      <c r="A15" s="132" t="s">
        <v>23</v>
      </c>
      <c r="B15" s="133"/>
      <c r="C15" s="34">
        <v>110</v>
      </c>
      <c r="D15" s="129"/>
      <c r="E15" s="134"/>
      <c r="F15" s="134"/>
      <c r="G15" s="37"/>
      <c r="H15" s="37"/>
      <c r="I15" s="37"/>
      <c r="J15" s="131"/>
      <c r="K15" s="131">
        <f t="shared" si="0"/>
        <v>0</v>
      </c>
      <c r="L15" s="141"/>
      <c r="M15" s="141">
        <f t="shared" si="1"/>
        <v>0</v>
      </c>
      <c r="N15" s="141">
        <f t="shared" si="2"/>
        <v>0</v>
      </c>
      <c r="O15" s="143">
        <f t="shared" si="2"/>
        <v>0</v>
      </c>
    </row>
    <row r="16" spans="1:15" ht="13.5" customHeight="1">
      <c r="A16" s="132" t="s">
        <v>23</v>
      </c>
      <c r="B16" s="133"/>
      <c r="C16" s="34">
        <v>111</v>
      </c>
      <c r="D16" s="134"/>
      <c r="E16" s="134"/>
      <c r="F16" s="134"/>
      <c r="G16" s="37"/>
      <c r="H16" s="37"/>
      <c r="I16" s="37"/>
      <c r="J16" s="131"/>
      <c r="K16" s="131">
        <f t="shared" si="0"/>
        <v>0</v>
      </c>
      <c r="L16" s="141"/>
      <c r="M16" s="141">
        <f t="shared" si="1"/>
        <v>0</v>
      </c>
      <c r="N16" s="141">
        <f t="shared" si="2"/>
        <v>0</v>
      </c>
      <c r="O16" s="143">
        <f t="shared" si="2"/>
        <v>0</v>
      </c>
    </row>
    <row r="17" spans="1:15" ht="13.5" customHeight="1">
      <c r="A17" s="132" t="s">
        <v>23</v>
      </c>
      <c r="B17" s="133"/>
      <c r="C17" s="34">
        <v>112</v>
      </c>
      <c r="D17" s="134"/>
      <c r="E17" s="134"/>
      <c r="F17" s="134"/>
      <c r="G17" s="37"/>
      <c r="H17" s="37"/>
      <c r="I17" s="37"/>
      <c r="J17" s="131"/>
      <c r="K17" s="131">
        <f t="shared" si="0"/>
        <v>0</v>
      </c>
      <c r="L17" s="141"/>
      <c r="M17" s="141">
        <f t="shared" si="1"/>
        <v>0</v>
      </c>
      <c r="N17" s="141">
        <f t="shared" si="2"/>
        <v>0</v>
      </c>
      <c r="O17" s="143">
        <f t="shared" si="2"/>
        <v>0</v>
      </c>
    </row>
    <row r="18" spans="1:15" ht="13.5" customHeight="1">
      <c r="A18" s="132" t="s">
        <v>23</v>
      </c>
      <c r="B18" s="133"/>
      <c r="C18" s="34">
        <v>113</v>
      </c>
      <c r="D18" s="134"/>
      <c r="E18" s="134"/>
      <c r="F18" s="134"/>
      <c r="G18" s="37"/>
      <c r="H18" s="37"/>
      <c r="I18" s="37"/>
      <c r="J18" s="131"/>
      <c r="K18" s="131">
        <f t="shared" si="0"/>
        <v>0</v>
      </c>
      <c r="L18" s="141"/>
      <c r="M18" s="141">
        <f t="shared" si="1"/>
        <v>0</v>
      </c>
      <c r="N18" s="141">
        <f t="shared" si="2"/>
        <v>0</v>
      </c>
      <c r="O18" s="143">
        <f t="shared" si="2"/>
        <v>0</v>
      </c>
    </row>
    <row r="19" spans="1:15" ht="13.5" customHeight="1">
      <c r="A19" s="132" t="s">
        <v>23</v>
      </c>
      <c r="B19" s="133"/>
      <c r="C19" s="34">
        <v>114</v>
      </c>
      <c r="D19" s="134"/>
      <c r="E19" s="134"/>
      <c r="F19" s="134"/>
      <c r="G19" s="37"/>
      <c r="H19" s="37"/>
      <c r="I19" s="37"/>
      <c r="J19" s="131"/>
      <c r="K19" s="131">
        <f t="shared" si="0"/>
        <v>0</v>
      </c>
      <c r="L19" s="141"/>
      <c r="M19" s="141">
        <f t="shared" si="1"/>
        <v>0</v>
      </c>
      <c r="N19" s="141">
        <f t="shared" si="2"/>
        <v>0</v>
      </c>
      <c r="O19" s="143">
        <f t="shared" si="2"/>
        <v>0</v>
      </c>
    </row>
    <row r="20" spans="1:15" ht="13.5" customHeight="1">
      <c r="A20" s="132" t="s">
        <v>23</v>
      </c>
      <c r="B20" s="133"/>
      <c r="C20" s="34">
        <v>115</v>
      </c>
      <c r="D20" s="134"/>
      <c r="E20" s="134"/>
      <c r="F20" s="134"/>
      <c r="G20" s="37"/>
      <c r="H20" s="37"/>
      <c r="I20" s="37"/>
      <c r="J20" s="131"/>
      <c r="K20" s="131">
        <f t="shared" si="0"/>
        <v>0</v>
      </c>
      <c r="L20" s="141"/>
      <c r="M20" s="141">
        <f t="shared" si="1"/>
        <v>0</v>
      </c>
      <c r="N20" s="141">
        <f t="shared" si="2"/>
        <v>0</v>
      </c>
      <c r="O20" s="143">
        <f t="shared" si="2"/>
        <v>0</v>
      </c>
    </row>
    <row r="21" spans="1:15" ht="13.5" customHeight="1">
      <c r="A21" s="132" t="s">
        <v>23</v>
      </c>
      <c r="B21" s="133"/>
      <c r="C21" s="34">
        <v>116</v>
      </c>
      <c r="D21" s="134"/>
      <c r="E21" s="134"/>
      <c r="F21" s="134"/>
      <c r="G21" s="37"/>
      <c r="H21" s="37"/>
      <c r="I21" s="37"/>
      <c r="J21" s="131"/>
      <c r="K21" s="131">
        <f t="shared" si="0"/>
        <v>0</v>
      </c>
      <c r="L21" s="141"/>
      <c r="M21" s="141">
        <f t="shared" si="1"/>
        <v>0</v>
      </c>
      <c r="N21" s="141">
        <f t="shared" si="2"/>
        <v>0</v>
      </c>
      <c r="O21" s="143">
        <f t="shared" si="2"/>
        <v>0</v>
      </c>
    </row>
    <row r="22" spans="1:15" ht="13.5" customHeight="1">
      <c r="A22" s="132" t="s">
        <v>23</v>
      </c>
      <c r="B22" s="133"/>
      <c r="C22" s="34">
        <v>117</v>
      </c>
      <c r="D22" s="134"/>
      <c r="E22" s="134"/>
      <c r="F22" s="134"/>
      <c r="G22" s="37"/>
      <c r="H22" s="37"/>
      <c r="I22" s="37"/>
      <c r="J22" s="131"/>
      <c r="K22" s="131">
        <f t="shared" si="0"/>
        <v>0</v>
      </c>
      <c r="L22" s="141"/>
      <c r="M22" s="141">
        <f t="shared" si="1"/>
        <v>0</v>
      </c>
      <c r="N22" s="141">
        <f t="shared" si="2"/>
        <v>0</v>
      </c>
      <c r="O22" s="143">
        <f t="shared" si="2"/>
        <v>0</v>
      </c>
    </row>
    <row r="23" spans="1:15" ht="13.5" customHeight="1">
      <c r="A23" s="132" t="s">
        <v>23</v>
      </c>
      <c r="B23" s="133"/>
      <c r="C23" s="34">
        <v>118</v>
      </c>
      <c r="D23" s="134"/>
      <c r="E23" s="134"/>
      <c r="F23" s="134"/>
      <c r="G23" s="37"/>
      <c r="H23" s="37"/>
      <c r="I23" s="37"/>
      <c r="J23" s="131"/>
      <c r="K23" s="131">
        <f t="shared" si="0"/>
        <v>0</v>
      </c>
      <c r="L23" s="141"/>
      <c r="M23" s="141">
        <f t="shared" si="1"/>
        <v>0</v>
      </c>
      <c r="N23" s="141">
        <f t="shared" si="2"/>
        <v>0</v>
      </c>
      <c r="O23" s="143">
        <f t="shared" si="2"/>
        <v>0</v>
      </c>
    </row>
    <row r="24" spans="1:15" ht="13.5" customHeight="1">
      <c r="A24" s="132" t="s">
        <v>23</v>
      </c>
      <c r="B24" s="133"/>
      <c r="C24" s="34">
        <v>119</v>
      </c>
      <c r="D24" s="134"/>
      <c r="E24" s="134"/>
      <c r="F24" s="134"/>
      <c r="G24" s="37"/>
      <c r="H24" s="37"/>
      <c r="I24" s="37"/>
      <c r="J24" s="131"/>
      <c r="K24" s="131">
        <f t="shared" si="0"/>
        <v>0</v>
      </c>
      <c r="L24" s="141"/>
      <c r="M24" s="141">
        <f t="shared" si="1"/>
        <v>0</v>
      </c>
      <c r="N24" s="141">
        <f t="shared" si="2"/>
        <v>0</v>
      </c>
      <c r="O24" s="143">
        <f t="shared" si="2"/>
        <v>0</v>
      </c>
    </row>
    <row r="25" spans="1:15" ht="13.5" customHeight="1">
      <c r="A25" s="132" t="s">
        <v>23</v>
      </c>
      <c r="B25" s="133"/>
      <c r="C25" s="34">
        <v>120</v>
      </c>
      <c r="D25" s="134"/>
      <c r="E25" s="134"/>
      <c r="F25" s="134"/>
      <c r="G25" s="37"/>
      <c r="H25" s="37"/>
      <c r="I25" s="37"/>
      <c r="J25" s="131"/>
      <c r="K25" s="131">
        <f t="shared" si="0"/>
        <v>0</v>
      </c>
      <c r="L25" s="141"/>
      <c r="M25" s="141">
        <f t="shared" si="1"/>
        <v>0</v>
      </c>
      <c r="N25" s="141">
        <f t="shared" si="2"/>
        <v>0</v>
      </c>
      <c r="O25" s="143">
        <f t="shared" si="2"/>
        <v>0</v>
      </c>
    </row>
    <row r="26" spans="1:15" ht="13.5" customHeight="1">
      <c r="A26" s="132" t="s">
        <v>23</v>
      </c>
      <c r="B26" s="133"/>
      <c r="C26" s="34">
        <v>121</v>
      </c>
      <c r="D26" s="134"/>
      <c r="E26" s="134"/>
      <c r="F26" s="134"/>
      <c r="G26" s="37"/>
      <c r="H26" s="37"/>
      <c r="I26" s="37"/>
      <c r="J26" s="131"/>
      <c r="K26" s="131">
        <f t="shared" si="0"/>
        <v>0</v>
      </c>
      <c r="L26" s="141"/>
      <c r="M26" s="141">
        <f t="shared" si="1"/>
        <v>0</v>
      </c>
      <c r="N26" s="141">
        <f t="shared" si="2"/>
        <v>0</v>
      </c>
      <c r="O26" s="143">
        <f t="shared" si="2"/>
        <v>0</v>
      </c>
    </row>
    <row r="27" spans="1:15" ht="13.5" customHeight="1">
      <c r="A27" s="132" t="s">
        <v>23</v>
      </c>
      <c r="B27" s="133"/>
      <c r="C27" s="34">
        <v>122</v>
      </c>
      <c r="D27" s="134"/>
      <c r="E27" s="134"/>
      <c r="F27" s="134"/>
      <c r="G27" s="37"/>
      <c r="H27" s="37"/>
      <c r="I27" s="37"/>
      <c r="J27" s="131"/>
      <c r="K27" s="131">
        <f t="shared" si="0"/>
        <v>0</v>
      </c>
      <c r="L27" s="141"/>
      <c r="M27" s="141">
        <f t="shared" si="1"/>
        <v>0</v>
      </c>
      <c r="N27" s="141">
        <f t="shared" si="2"/>
        <v>0</v>
      </c>
      <c r="O27" s="143">
        <f t="shared" si="2"/>
        <v>0</v>
      </c>
    </row>
    <row r="28" spans="1:15" ht="13.5" customHeight="1">
      <c r="A28" s="132" t="s">
        <v>23</v>
      </c>
      <c r="B28" s="133"/>
      <c r="C28" s="34">
        <v>123</v>
      </c>
      <c r="D28" s="134"/>
      <c r="E28" s="134"/>
      <c r="F28" s="134"/>
      <c r="G28" s="37"/>
      <c r="H28" s="37"/>
      <c r="I28" s="37"/>
      <c r="J28" s="131"/>
      <c r="K28" s="131">
        <f t="shared" si="0"/>
        <v>0</v>
      </c>
      <c r="L28" s="141"/>
      <c r="M28" s="141">
        <f t="shared" si="1"/>
        <v>0</v>
      </c>
      <c r="N28" s="141">
        <f t="shared" si="2"/>
        <v>0</v>
      </c>
      <c r="O28" s="143">
        <f t="shared" si="2"/>
        <v>0</v>
      </c>
    </row>
    <row r="29" spans="1:15" ht="13.5" customHeight="1">
      <c r="A29" s="132" t="s">
        <v>23</v>
      </c>
      <c r="B29" s="133"/>
      <c r="C29" s="34">
        <v>124</v>
      </c>
      <c r="D29" s="134"/>
      <c r="E29" s="134"/>
      <c r="F29" s="134"/>
      <c r="G29" s="37"/>
      <c r="H29" s="37"/>
      <c r="I29" s="37"/>
      <c r="J29" s="131"/>
      <c r="K29" s="131">
        <f t="shared" si="0"/>
        <v>0</v>
      </c>
      <c r="L29" s="141"/>
      <c r="M29" s="141">
        <f t="shared" si="1"/>
        <v>0</v>
      </c>
      <c r="N29" s="141">
        <f t="shared" si="2"/>
        <v>0</v>
      </c>
      <c r="O29" s="143">
        <f t="shared" si="2"/>
        <v>0</v>
      </c>
    </row>
    <row r="30" spans="1:15" ht="13.5" customHeight="1">
      <c r="A30" s="132" t="s">
        <v>23</v>
      </c>
      <c r="B30" s="133"/>
      <c r="C30" s="34">
        <v>125</v>
      </c>
      <c r="D30" s="134"/>
      <c r="E30" s="134"/>
      <c r="F30" s="134"/>
      <c r="G30" s="37"/>
      <c r="H30" s="37"/>
      <c r="I30" s="37"/>
      <c r="J30" s="131"/>
      <c r="K30" s="131">
        <f t="shared" si="0"/>
        <v>0</v>
      </c>
      <c r="L30" s="141"/>
      <c r="M30" s="141">
        <f t="shared" si="1"/>
        <v>0</v>
      </c>
      <c r="N30" s="141">
        <f t="shared" si="2"/>
        <v>0</v>
      </c>
      <c r="O30" s="143">
        <f t="shared" si="2"/>
        <v>0</v>
      </c>
    </row>
    <row r="31" spans="1:15" ht="13.5" customHeight="1">
      <c r="A31" s="132" t="s">
        <v>23</v>
      </c>
      <c r="B31" s="133"/>
      <c r="C31" s="34">
        <v>126</v>
      </c>
      <c r="D31" s="134"/>
      <c r="E31" s="134"/>
      <c r="F31" s="134"/>
      <c r="G31" s="37"/>
      <c r="H31" s="37"/>
      <c r="I31" s="37"/>
      <c r="J31" s="131"/>
      <c r="K31" s="131">
        <f t="shared" si="0"/>
        <v>0</v>
      </c>
      <c r="L31" s="141"/>
      <c r="M31" s="141">
        <f t="shared" si="1"/>
        <v>0</v>
      </c>
      <c r="N31" s="141">
        <f t="shared" si="2"/>
        <v>0</v>
      </c>
      <c r="O31" s="143">
        <f t="shared" si="2"/>
        <v>0</v>
      </c>
    </row>
    <row r="32" spans="1:15" ht="13.5" customHeight="1">
      <c r="A32" s="132" t="s">
        <v>23</v>
      </c>
      <c r="B32" s="133"/>
      <c r="C32" s="34">
        <v>127</v>
      </c>
      <c r="D32" s="134"/>
      <c r="E32" s="134"/>
      <c r="F32" s="134"/>
      <c r="G32" s="37"/>
      <c r="H32" s="37"/>
      <c r="I32" s="37"/>
      <c r="J32" s="131"/>
      <c r="K32" s="131">
        <f t="shared" si="0"/>
        <v>0</v>
      </c>
      <c r="L32" s="141"/>
      <c r="M32" s="141">
        <f t="shared" si="1"/>
        <v>0</v>
      </c>
      <c r="N32" s="141">
        <f t="shared" si="2"/>
        <v>0</v>
      </c>
      <c r="O32" s="143">
        <f t="shared" si="2"/>
        <v>0</v>
      </c>
    </row>
    <row r="33" spans="1:15" ht="13.5" customHeight="1">
      <c r="A33" s="132" t="s">
        <v>23</v>
      </c>
      <c r="B33" s="84"/>
      <c r="C33" s="34">
        <v>128</v>
      </c>
      <c r="D33" s="134"/>
      <c r="E33" s="134"/>
      <c r="F33" s="134"/>
      <c r="G33" s="37"/>
      <c r="H33" s="37"/>
      <c r="I33" s="37"/>
      <c r="J33" s="131"/>
      <c r="K33" s="131">
        <f t="shared" si="0"/>
        <v>0</v>
      </c>
      <c r="L33" s="141"/>
      <c r="M33" s="141">
        <f t="shared" si="1"/>
        <v>0</v>
      </c>
      <c r="N33" s="141">
        <f t="shared" si="2"/>
        <v>0</v>
      </c>
      <c r="O33" s="143">
        <f t="shared" si="2"/>
        <v>0</v>
      </c>
    </row>
    <row r="34" spans="1:15" ht="13.5" customHeight="1">
      <c r="A34" s="132" t="s">
        <v>23</v>
      </c>
      <c r="B34" s="84"/>
      <c r="C34" s="34">
        <v>129</v>
      </c>
      <c r="D34" s="134"/>
      <c r="E34" s="134"/>
      <c r="F34" s="134"/>
      <c r="G34" s="37"/>
      <c r="H34" s="37"/>
      <c r="I34" s="37"/>
      <c r="J34" s="131"/>
      <c r="K34" s="131">
        <f t="shared" si="0"/>
        <v>0</v>
      </c>
      <c r="L34" s="141"/>
      <c r="M34" s="141">
        <f t="shared" si="1"/>
        <v>0</v>
      </c>
      <c r="N34" s="141">
        <f t="shared" si="2"/>
        <v>0</v>
      </c>
      <c r="O34" s="143">
        <f t="shared" si="2"/>
        <v>0</v>
      </c>
    </row>
    <row r="35" spans="1:15" ht="13.5" customHeight="1">
      <c r="A35" s="132" t="s">
        <v>23</v>
      </c>
      <c r="B35" s="84"/>
      <c r="C35" s="34">
        <v>130</v>
      </c>
      <c r="D35" s="134"/>
      <c r="E35" s="134"/>
      <c r="F35" s="134"/>
      <c r="G35" s="37"/>
      <c r="H35" s="37"/>
      <c r="I35" s="37"/>
      <c r="J35" s="131"/>
      <c r="K35" s="131">
        <f t="shared" si="0"/>
        <v>0</v>
      </c>
      <c r="L35" s="141"/>
      <c r="M35" s="141">
        <f t="shared" si="1"/>
        <v>0</v>
      </c>
      <c r="N35" s="141">
        <f t="shared" si="2"/>
        <v>0</v>
      </c>
      <c r="O35" s="143">
        <f t="shared" si="2"/>
        <v>0</v>
      </c>
    </row>
    <row r="36" spans="1:15" ht="13.5" customHeight="1">
      <c r="A36" s="132" t="s">
        <v>23</v>
      </c>
      <c r="B36" s="133"/>
      <c r="C36" s="34">
        <v>131</v>
      </c>
      <c r="D36" s="134"/>
      <c r="E36" s="134"/>
      <c r="F36" s="134"/>
      <c r="G36" s="37"/>
      <c r="H36" s="37"/>
      <c r="I36" s="37"/>
      <c r="J36" s="131"/>
      <c r="K36" s="131">
        <f t="shared" si="0"/>
        <v>0</v>
      </c>
      <c r="L36" s="141"/>
      <c r="M36" s="141">
        <f t="shared" si="1"/>
        <v>0</v>
      </c>
      <c r="N36" s="141">
        <f t="shared" si="2"/>
        <v>0</v>
      </c>
      <c r="O36" s="143">
        <f t="shared" si="2"/>
        <v>0</v>
      </c>
    </row>
    <row r="37" spans="1:15" ht="13.5" customHeight="1">
      <c r="A37" s="132" t="s">
        <v>23</v>
      </c>
      <c r="B37" s="133"/>
      <c r="C37" s="34">
        <v>132</v>
      </c>
      <c r="D37" s="134"/>
      <c r="E37" s="134"/>
      <c r="F37" s="134"/>
      <c r="G37" s="37"/>
      <c r="H37" s="37"/>
      <c r="I37" s="37"/>
      <c r="J37" s="131"/>
      <c r="K37" s="131">
        <f t="shared" si="0"/>
        <v>0</v>
      </c>
      <c r="L37" s="141"/>
      <c r="M37" s="141">
        <f t="shared" si="1"/>
        <v>0</v>
      </c>
      <c r="N37" s="141">
        <f t="shared" si="2"/>
        <v>0</v>
      </c>
      <c r="O37" s="143">
        <f t="shared" si="2"/>
        <v>0</v>
      </c>
    </row>
    <row r="38" spans="1:15" ht="13.5" customHeight="1">
      <c r="A38" s="132" t="s">
        <v>23</v>
      </c>
      <c r="B38" s="133"/>
      <c r="C38" s="34">
        <v>133</v>
      </c>
      <c r="D38" s="134"/>
      <c r="E38" s="134"/>
      <c r="F38" s="134"/>
      <c r="G38" s="37"/>
      <c r="H38" s="37"/>
      <c r="I38" s="37"/>
      <c r="J38" s="131"/>
      <c r="K38" s="131">
        <f t="shared" si="0"/>
        <v>0</v>
      </c>
      <c r="L38" s="141"/>
      <c r="M38" s="141">
        <f t="shared" si="1"/>
        <v>0</v>
      </c>
      <c r="N38" s="141">
        <f t="shared" si="2"/>
        <v>0</v>
      </c>
      <c r="O38" s="143">
        <f t="shared" si="2"/>
        <v>0</v>
      </c>
    </row>
    <row r="39" spans="1:15" ht="13.5" customHeight="1">
      <c r="A39" s="132" t="s">
        <v>23</v>
      </c>
      <c r="B39" s="133"/>
      <c r="C39" s="34">
        <v>134</v>
      </c>
      <c r="D39" s="134"/>
      <c r="E39" s="134"/>
      <c r="F39" s="134"/>
      <c r="G39" s="37"/>
      <c r="H39" s="37"/>
      <c r="I39" s="37"/>
      <c r="J39" s="131"/>
      <c r="K39" s="131">
        <f t="shared" si="0"/>
        <v>0</v>
      </c>
      <c r="L39" s="141"/>
      <c r="M39" s="141">
        <f t="shared" si="1"/>
        <v>0</v>
      </c>
      <c r="N39" s="141">
        <f t="shared" si="2"/>
        <v>0</v>
      </c>
      <c r="O39" s="143">
        <f t="shared" si="2"/>
        <v>0</v>
      </c>
    </row>
    <row r="40" spans="1:15" ht="13.5" customHeight="1">
      <c r="A40" s="132" t="s">
        <v>23</v>
      </c>
      <c r="B40" s="133"/>
      <c r="C40" s="34">
        <v>135</v>
      </c>
      <c r="D40" s="134"/>
      <c r="E40" s="134"/>
      <c r="F40" s="134"/>
      <c r="G40" s="37"/>
      <c r="H40" s="37"/>
      <c r="I40" s="37"/>
      <c r="J40" s="131"/>
      <c r="K40" s="131">
        <f t="shared" si="0"/>
        <v>0</v>
      </c>
      <c r="L40" s="141"/>
      <c r="M40" s="141">
        <f aca="true" t="shared" si="3" ref="M40:M71">IF(A40="C",L40,0)</f>
        <v>0</v>
      </c>
      <c r="N40" s="141">
        <f t="shared" si="2"/>
        <v>0</v>
      </c>
      <c r="O40" s="143">
        <f t="shared" si="2"/>
        <v>0</v>
      </c>
    </row>
    <row r="41" spans="1:15" ht="13.5" customHeight="1">
      <c r="A41" s="132" t="s">
        <v>23</v>
      </c>
      <c r="B41" s="133"/>
      <c r="C41" s="34">
        <v>136</v>
      </c>
      <c r="D41" s="134"/>
      <c r="E41" s="134"/>
      <c r="F41" s="134"/>
      <c r="G41" s="37"/>
      <c r="H41" s="37"/>
      <c r="I41" s="37"/>
      <c r="J41" s="131"/>
      <c r="K41" s="131">
        <f t="shared" si="0"/>
        <v>0</v>
      </c>
      <c r="L41" s="141"/>
      <c r="M41" s="141">
        <f t="shared" si="3"/>
        <v>0</v>
      </c>
      <c r="N41" s="141">
        <f t="shared" si="2"/>
        <v>0</v>
      </c>
      <c r="O41" s="143">
        <f t="shared" si="2"/>
        <v>0</v>
      </c>
    </row>
    <row r="42" spans="1:15" ht="13.5" customHeight="1">
      <c r="A42" s="132" t="s">
        <v>23</v>
      </c>
      <c r="B42" s="133"/>
      <c r="C42" s="34">
        <v>137</v>
      </c>
      <c r="D42" s="134"/>
      <c r="E42" s="134"/>
      <c r="F42" s="134"/>
      <c r="G42" s="37"/>
      <c r="H42" s="37"/>
      <c r="I42" s="37"/>
      <c r="J42" s="131"/>
      <c r="K42" s="131">
        <f t="shared" si="0"/>
        <v>0</v>
      </c>
      <c r="L42" s="141"/>
      <c r="M42" s="141">
        <f t="shared" si="3"/>
        <v>0</v>
      </c>
      <c r="N42" s="141">
        <f t="shared" si="2"/>
        <v>0</v>
      </c>
      <c r="O42" s="143">
        <f t="shared" si="2"/>
        <v>0</v>
      </c>
    </row>
    <row r="43" spans="1:15" ht="13.5" customHeight="1">
      <c r="A43" s="132" t="s">
        <v>23</v>
      </c>
      <c r="B43" s="133"/>
      <c r="C43" s="34">
        <v>138</v>
      </c>
      <c r="D43" s="134"/>
      <c r="E43" s="134"/>
      <c r="F43" s="134"/>
      <c r="G43" s="37"/>
      <c r="H43" s="37"/>
      <c r="I43" s="37"/>
      <c r="J43" s="131"/>
      <c r="K43" s="131">
        <f t="shared" si="0"/>
        <v>0</v>
      </c>
      <c r="L43" s="141"/>
      <c r="M43" s="141">
        <f t="shared" si="3"/>
        <v>0</v>
      </c>
      <c r="N43" s="141">
        <f t="shared" si="2"/>
        <v>0</v>
      </c>
      <c r="O43" s="143">
        <f t="shared" si="2"/>
        <v>0</v>
      </c>
    </row>
    <row r="44" spans="1:15" ht="13.5" customHeight="1">
      <c r="A44" s="132" t="s">
        <v>23</v>
      </c>
      <c r="B44" s="133"/>
      <c r="C44" s="34">
        <v>139</v>
      </c>
      <c r="D44" s="134"/>
      <c r="E44" s="134"/>
      <c r="F44" s="134"/>
      <c r="G44" s="37"/>
      <c r="H44" s="37"/>
      <c r="I44" s="37"/>
      <c r="J44" s="131"/>
      <c r="K44" s="131">
        <f t="shared" si="0"/>
        <v>0</v>
      </c>
      <c r="L44" s="141"/>
      <c r="M44" s="141">
        <f t="shared" si="3"/>
        <v>0</v>
      </c>
      <c r="N44" s="141">
        <f t="shared" si="2"/>
        <v>0</v>
      </c>
      <c r="O44" s="143">
        <f t="shared" si="2"/>
        <v>0</v>
      </c>
    </row>
    <row r="45" spans="1:15" ht="13.5" customHeight="1">
      <c r="A45" s="132" t="s">
        <v>23</v>
      </c>
      <c r="B45" s="133"/>
      <c r="C45" s="34">
        <v>140</v>
      </c>
      <c r="D45" s="134"/>
      <c r="E45" s="134"/>
      <c r="F45" s="134"/>
      <c r="G45" s="37"/>
      <c r="H45" s="37"/>
      <c r="I45" s="37"/>
      <c r="J45" s="131"/>
      <c r="K45" s="131">
        <f t="shared" si="0"/>
        <v>0</v>
      </c>
      <c r="L45" s="141"/>
      <c r="M45" s="141">
        <f t="shared" si="3"/>
        <v>0</v>
      </c>
      <c r="N45" s="141">
        <f t="shared" si="2"/>
        <v>0</v>
      </c>
      <c r="O45" s="143">
        <f t="shared" si="2"/>
        <v>0</v>
      </c>
    </row>
    <row r="46" spans="1:15" ht="13.5" customHeight="1">
      <c r="A46" s="132" t="s">
        <v>23</v>
      </c>
      <c r="B46" s="133"/>
      <c r="C46" s="34">
        <v>141</v>
      </c>
      <c r="D46" s="134"/>
      <c r="E46" s="134"/>
      <c r="F46" s="134"/>
      <c r="G46" s="37"/>
      <c r="H46" s="37"/>
      <c r="I46" s="37"/>
      <c r="J46" s="131"/>
      <c r="K46" s="131">
        <f t="shared" si="0"/>
        <v>0</v>
      </c>
      <c r="L46" s="141"/>
      <c r="M46" s="141">
        <f t="shared" si="3"/>
        <v>0</v>
      </c>
      <c r="N46" s="141">
        <f t="shared" si="2"/>
        <v>0</v>
      </c>
      <c r="O46" s="143">
        <f t="shared" si="2"/>
        <v>0</v>
      </c>
    </row>
    <row r="47" spans="1:15" ht="13.5" customHeight="1">
      <c r="A47" s="132" t="s">
        <v>23</v>
      </c>
      <c r="B47" s="133"/>
      <c r="C47" s="34">
        <v>142</v>
      </c>
      <c r="D47" s="134"/>
      <c r="E47" s="134"/>
      <c r="F47" s="134"/>
      <c r="G47" s="37"/>
      <c r="H47" s="37"/>
      <c r="I47" s="37"/>
      <c r="J47" s="131"/>
      <c r="K47" s="131">
        <f t="shared" si="0"/>
        <v>0</v>
      </c>
      <c r="L47" s="141"/>
      <c r="M47" s="141">
        <f t="shared" si="3"/>
        <v>0</v>
      </c>
      <c r="N47" s="141">
        <f t="shared" si="2"/>
        <v>0</v>
      </c>
      <c r="O47" s="143">
        <f t="shared" si="2"/>
        <v>0</v>
      </c>
    </row>
    <row r="48" spans="1:15" ht="13.5" customHeight="1">
      <c r="A48" s="132" t="s">
        <v>23</v>
      </c>
      <c r="B48" s="133"/>
      <c r="C48" s="34">
        <v>143</v>
      </c>
      <c r="D48" s="134"/>
      <c r="E48" s="134"/>
      <c r="F48" s="134"/>
      <c r="G48" s="37"/>
      <c r="H48" s="37"/>
      <c r="I48" s="37"/>
      <c r="J48" s="131"/>
      <c r="K48" s="131">
        <f t="shared" si="0"/>
        <v>0</v>
      </c>
      <c r="L48" s="141"/>
      <c r="M48" s="141">
        <f t="shared" si="3"/>
        <v>0</v>
      </c>
      <c r="N48" s="141">
        <f t="shared" si="2"/>
        <v>0</v>
      </c>
      <c r="O48" s="143">
        <f t="shared" si="2"/>
        <v>0</v>
      </c>
    </row>
    <row r="49" spans="1:15" ht="13.5" customHeight="1">
      <c r="A49" s="132" t="s">
        <v>23</v>
      </c>
      <c r="B49" s="133"/>
      <c r="C49" s="34">
        <v>144</v>
      </c>
      <c r="D49" s="134"/>
      <c r="E49" s="134"/>
      <c r="F49" s="134"/>
      <c r="G49" s="37"/>
      <c r="H49" s="37"/>
      <c r="I49" s="37"/>
      <c r="J49" s="131"/>
      <c r="K49" s="131">
        <f t="shared" si="0"/>
        <v>0</v>
      </c>
      <c r="L49" s="141"/>
      <c r="M49" s="141">
        <f t="shared" si="3"/>
        <v>0</v>
      </c>
      <c r="N49" s="141">
        <f t="shared" si="2"/>
        <v>0</v>
      </c>
      <c r="O49" s="143">
        <f t="shared" si="2"/>
        <v>0</v>
      </c>
    </row>
    <row r="50" spans="1:15" ht="13.5" customHeight="1">
      <c r="A50" s="132" t="s">
        <v>23</v>
      </c>
      <c r="B50" s="133"/>
      <c r="C50" s="34">
        <v>145</v>
      </c>
      <c r="D50" s="134"/>
      <c r="E50" s="134"/>
      <c r="F50" s="134"/>
      <c r="G50" s="37"/>
      <c r="H50" s="37"/>
      <c r="I50" s="37"/>
      <c r="J50" s="131"/>
      <c r="K50" s="131">
        <v>0</v>
      </c>
      <c r="L50" s="141"/>
      <c r="M50" s="141">
        <f t="shared" si="3"/>
        <v>0</v>
      </c>
      <c r="N50" s="141">
        <f t="shared" si="2"/>
        <v>0</v>
      </c>
      <c r="O50" s="143">
        <f t="shared" si="2"/>
        <v>0</v>
      </c>
    </row>
    <row r="51" spans="1:15" ht="13.5" customHeight="1">
      <c r="A51" s="132" t="s">
        <v>23</v>
      </c>
      <c r="B51" s="133"/>
      <c r="C51" s="34">
        <v>146</v>
      </c>
      <c r="D51" s="134"/>
      <c r="E51" s="134"/>
      <c r="F51" s="134"/>
      <c r="G51" s="37"/>
      <c r="H51" s="37"/>
      <c r="I51" s="37"/>
      <c r="J51" s="131"/>
      <c r="K51" s="131">
        <f aca="true" t="shared" si="4" ref="K51:K58">IF(A51="c",J51,0)</f>
        <v>0</v>
      </c>
      <c r="L51" s="141"/>
      <c r="M51" s="141">
        <f t="shared" si="3"/>
        <v>0</v>
      </c>
      <c r="N51" s="141">
        <f t="shared" si="2"/>
        <v>0</v>
      </c>
      <c r="O51" s="143">
        <f t="shared" si="2"/>
        <v>0</v>
      </c>
    </row>
    <row r="52" spans="1:15" ht="13.5" customHeight="1">
      <c r="A52" s="132" t="s">
        <v>23</v>
      </c>
      <c r="B52" s="133"/>
      <c r="C52" s="34">
        <v>147</v>
      </c>
      <c r="D52" s="134"/>
      <c r="E52" s="134"/>
      <c r="F52" s="134"/>
      <c r="G52" s="37"/>
      <c r="H52" s="37"/>
      <c r="I52" s="37"/>
      <c r="J52" s="131"/>
      <c r="K52" s="131">
        <f t="shared" si="4"/>
        <v>0</v>
      </c>
      <c r="L52" s="141"/>
      <c r="M52" s="141">
        <f t="shared" si="3"/>
        <v>0</v>
      </c>
      <c r="N52" s="141">
        <f t="shared" si="2"/>
        <v>0</v>
      </c>
      <c r="O52" s="143">
        <f t="shared" si="2"/>
        <v>0</v>
      </c>
    </row>
    <row r="53" spans="1:15" ht="13.5" customHeight="1">
      <c r="A53" s="132" t="s">
        <v>23</v>
      </c>
      <c r="B53" s="133"/>
      <c r="C53" s="34">
        <v>148</v>
      </c>
      <c r="D53" s="134"/>
      <c r="E53" s="134"/>
      <c r="F53" s="134"/>
      <c r="G53" s="37"/>
      <c r="H53" s="37"/>
      <c r="I53" s="37"/>
      <c r="J53" s="131"/>
      <c r="K53" s="131">
        <f t="shared" si="4"/>
        <v>0</v>
      </c>
      <c r="L53" s="141"/>
      <c r="M53" s="141">
        <f t="shared" si="3"/>
        <v>0</v>
      </c>
      <c r="N53" s="141">
        <f t="shared" si="2"/>
        <v>0</v>
      </c>
      <c r="O53" s="143">
        <f t="shared" si="2"/>
        <v>0</v>
      </c>
    </row>
    <row r="54" spans="1:15" ht="13.5" customHeight="1">
      <c r="A54" s="132" t="s">
        <v>23</v>
      </c>
      <c r="B54" s="133"/>
      <c r="C54" s="34">
        <v>149</v>
      </c>
      <c r="D54" s="134"/>
      <c r="E54" s="134"/>
      <c r="F54" s="134"/>
      <c r="G54" s="37"/>
      <c r="H54" s="37"/>
      <c r="I54" s="37"/>
      <c r="J54" s="131"/>
      <c r="K54" s="131">
        <f t="shared" si="4"/>
        <v>0</v>
      </c>
      <c r="L54" s="141"/>
      <c r="M54" s="141">
        <f t="shared" si="3"/>
        <v>0</v>
      </c>
      <c r="N54" s="141">
        <f t="shared" si="2"/>
        <v>0</v>
      </c>
      <c r="O54" s="143">
        <f t="shared" si="2"/>
        <v>0</v>
      </c>
    </row>
    <row r="55" spans="1:15" ht="13.5" customHeight="1">
      <c r="A55" s="132" t="s">
        <v>23</v>
      </c>
      <c r="B55" s="133"/>
      <c r="C55" s="34">
        <v>150</v>
      </c>
      <c r="D55" s="134"/>
      <c r="E55" s="134"/>
      <c r="F55" s="134"/>
      <c r="G55" s="37"/>
      <c r="H55" s="37"/>
      <c r="I55" s="37"/>
      <c r="J55" s="131"/>
      <c r="K55" s="131">
        <f t="shared" si="4"/>
        <v>0</v>
      </c>
      <c r="L55" s="141"/>
      <c r="M55" s="141">
        <f t="shared" si="3"/>
        <v>0</v>
      </c>
      <c r="N55" s="141">
        <f t="shared" si="2"/>
        <v>0</v>
      </c>
      <c r="O55" s="143">
        <f t="shared" si="2"/>
        <v>0</v>
      </c>
    </row>
    <row r="56" spans="1:16" ht="13.5" customHeight="1">
      <c r="A56" s="132" t="s">
        <v>23</v>
      </c>
      <c r="B56" s="133"/>
      <c r="C56" s="34">
        <v>151</v>
      </c>
      <c r="D56" s="134"/>
      <c r="E56" s="134"/>
      <c r="F56" s="134"/>
      <c r="G56" s="37"/>
      <c r="H56" s="37"/>
      <c r="I56" s="37"/>
      <c r="J56" s="131"/>
      <c r="K56" s="131">
        <f t="shared" si="4"/>
        <v>0</v>
      </c>
      <c r="L56" s="141"/>
      <c r="M56" s="141">
        <f t="shared" si="3"/>
        <v>0</v>
      </c>
      <c r="N56" s="141">
        <f t="shared" si="2"/>
        <v>0</v>
      </c>
      <c r="O56" s="143">
        <f t="shared" si="2"/>
        <v>0</v>
      </c>
      <c r="P56" s="135"/>
    </row>
    <row r="57" spans="1:16" ht="13.5" customHeight="1">
      <c r="A57" s="132" t="s">
        <v>23</v>
      </c>
      <c r="B57" s="133"/>
      <c r="C57" s="34">
        <v>152</v>
      </c>
      <c r="D57" s="134"/>
      <c r="E57" s="134"/>
      <c r="F57" s="134"/>
      <c r="G57" s="37"/>
      <c r="H57" s="37"/>
      <c r="I57" s="37"/>
      <c r="J57" s="131"/>
      <c r="K57" s="131">
        <f t="shared" si="4"/>
        <v>0</v>
      </c>
      <c r="L57" s="141"/>
      <c r="M57" s="141">
        <f t="shared" si="3"/>
        <v>0</v>
      </c>
      <c r="N57" s="144">
        <f t="shared" si="2"/>
        <v>0</v>
      </c>
      <c r="O57" s="144">
        <f t="shared" si="2"/>
        <v>0</v>
      </c>
      <c r="P57" s="135"/>
    </row>
    <row r="58" spans="1:17" ht="13.5" customHeight="1" thickBot="1">
      <c r="A58" s="132" t="s">
        <v>23</v>
      </c>
      <c r="B58" s="136"/>
      <c r="C58" s="34">
        <v>153</v>
      </c>
      <c r="D58" s="137"/>
      <c r="E58" s="137"/>
      <c r="F58" s="137"/>
      <c r="G58" s="42"/>
      <c r="H58" s="42"/>
      <c r="I58" s="42"/>
      <c r="J58" s="138"/>
      <c r="K58" s="138">
        <f t="shared" si="4"/>
        <v>0</v>
      </c>
      <c r="L58" s="145"/>
      <c r="M58" s="145">
        <f t="shared" si="3"/>
        <v>0</v>
      </c>
      <c r="N58" s="146">
        <f t="shared" si="2"/>
        <v>0</v>
      </c>
      <c r="O58" s="146">
        <f t="shared" si="2"/>
        <v>0</v>
      </c>
      <c r="P58" s="139"/>
      <c r="Q58" s="68"/>
    </row>
    <row r="59" spans="12:15" ht="15.75" thickBot="1">
      <c r="L59" s="147" t="s">
        <v>16</v>
      </c>
      <c r="M59" s="148"/>
      <c r="N59" s="104">
        <f>SUM(N8:N58)</f>
        <v>0</v>
      </c>
      <c r="O59" s="105">
        <f>SUM(O8:O58)</f>
        <v>0</v>
      </c>
    </row>
    <row r="60" spans="7:16" ht="15.75" thickBot="1">
      <c r="G60" s="163" t="s">
        <v>101</v>
      </c>
      <c r="H60" s="163"/>
      <c r="I60" s="52">
        <f>(1.03)^('Equipment List Summary'!$E3/12)-1</f>
        <v>0</v>
      </c>
      <c r="L60" s="164" t="s">
        <v>98</v>
      </c>
      <c r="M60" s="165"/>
      <c r="N60" s="49">
        <f>N59*(1+I60)</f>
        <v>0</v>
      </c>
      <c r="O60" s="50">
        <f>O59*(1+I60)</f>
        <v>0</v>
      </c>
      <c r="P60" s="68"/>
    </row>
    <row r="61" spans="1:15" ht="15.75" thickBot="1">
      <c r="A61" s="20" t="s">
        <v>17</v>
      </c>
      <c r="L61" s="149"/>
      <c r="M61" s="149"/>
      <c r="N61" s="149"/>
      <c r="O61" s="149"/>
    </row>
    <row r="62" spans="1:15" ht="15">
      <c r="A62" s="20" t="s">
        <v>18</v>
      </c>
      <c r="L62" s="97" t="s">
        <v>19</v>
      </c>
      <c r="M62" s="98"/>
      <c r="N62" s="98"/>
      <c r="O62" s="99"/>
    </row>
    <row r="63" spans="12:15" ht="15">
      <c r="L63" s="160" t="s">
        <v>69</v>
      </c>
      <c r="M63" s="161"/>
      <c r="N63" s="161"/>
      <c r="O63" s="162"/>
    </row>
    <row r="64" spans="1:15" ht="15.75" thickBot="1">
      <c r="A64" s="95" t="s">
        <v>76</v>
      </c>
      <c r="B64" s="95"/>
      <c r="L64" s="100" t="s">
        <v>21</v>
      </c>
      <c r="M64" s="101">
        <f>O59</f>
        <v>0</v>
      </c>
      <c r="N64" s="102" t="s">
        <v>22</v>
      </c>
      <c r="O64" s="103">
        <f>N59-O59</f>
        <v>0</v>
      </c>
    </row>
    <row r="65" spans="7:15" ht="15">
      <c r="G65" s="96"/>
      <c r="H65" s="96"/>
      <c r="I65" s="96"/>
      <c r="L65" s="160" t="s">
        <v>20</v>
      </c>
      <c r="M65" s="161"/>
      <c r="N65" s="161"/>
      <c r="O65" s="162"/>
    </row>
    <row r="66" spans="12:15" ht="15.75" thickBot="1">
      <c r="L66" s="100" t="s">
        <v>21</v>
      </c>
      <c r="M66" s="101">
        <f>'Equipment List Summary'!E32</f>
        <v>0</v>
      </c>
      <c r="N66" s="102" t="s">
        <v>22</v>
      </c>
      <c r="O66" s="103">
        <f>'Equipment List Summary'!D32-'Equipment List Summary'!E32</f>
        <v>0</v>
      </c>
    </row>
    <row r="67" ht="15">
      <c r="L67" s="68"/>
    </row>
  </sheetData>
  <sheetProtection insertRows="0" deleteRows="0"/>
  <mergeCells count="5">
    <mergeCell ref="L65:O65"/>
    <mergeCell ref="A6:B6"/>
    <mergeCell ref="L63:O63"/>
    <mergeCell ref="G60:H60"/>
    <mergeCell ref="L60:M60"/>
  </mergeCells>
  <conditionalFormatting sqref="B8:B58">
    <cfRule type="containsBlanks" priority="2" dxfId="0">
      <formula>LEN(TRIM(B8))=0</formula>
    </cfRule>
  </conditionalFormatting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PageLayoutView="0" workbookViewId="0" topLeftCell="A1">
      <selection activeCell="D3" sqref="D3"/>
    </sheetView>
  </sheetViews>
  <sheetFormatPr defaultColWidth="9.140625" defaultRowHeight="15"/>
  <cols>
    <col min="1" max="2" width="4.57421875" style="1" customWidth="1"/>
    <col min="3" max="3" width="8.8515625" style="1" customWidth="1"/>
    <col min="4" max="4" width="12.8515625" style="1" customWidth="1"/>
    <col min="5" max="6" width="14.8515625" style="20" customWidth="1"/>
    <col min="7" max="7" width="51.00390625" style="1" customWidth="1"/>
    <col min="8" max="8" width="17.7109375" style="1" customWidth="1"/>
    <col min="9" max="9" width="14.28125" style="1" customWidth="1"/>
    <col min="10" max="10" width="6.7109375" style="1" customWidth="1"/>
    <col min="11" max="11" width="7.421875" style="1" customWidth="1"/>
    <col min="12" max="15" width="14.7109375" style="1" customWidth="1"/>
    <col min="16" max="16384" width="9.140625" style="1" customWidth="1"/>
  </cols>
  <sheetData>
    <row r="1" spans="1:15" ht="18" thickBot="1">
      <c r="A1" s="65" t="s">
        <v>104</v>
      </c>
      <c r="B1" s="65"/>
      <c r="C1" s="20"/>
      <c r="D1" s="20"/>
      <c r="G1" s="20"/>
      <c r="H1" s="20"/>
      <c r="I1" s="20"/>
      <c r="J1" s="20"/>
      <c r="K1" s="20"/>
      <c r="L1" s="65" t="s">
        <v>0</v>
      </c>
      <c r="M1" s="20"/>
      <c r="N1" s="20"/>
      <c r="O1" s="66">
        <f>'FF&amp;E - Furniture'!O1</f>
        <v>0</v>
      </c>
    </row>
    <row r="2" spans="1:15" ht="15">
      <c r="A2" s="20"/>
      <c r="B2" s="20"/>
      <c r="C2" s="20"/>
      <c r="D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6.5" thickBot="1">
      <c r="A3" s="67" t="s">
        <v>1</v>
      </c>
      <c r="B3" s="67"/>
      <c r="C3" s="68"/>
      <c r="D3" s="69">
        <f>'FF&amp;E - Furniture'!D3</f>
        <v>0</v>
      </c>
      <c r="E3" s="69"/>
      <c r="F3" s="69"/>
      <c r="G3" s="69"/>
      <c r="H3" s="68"/>
      <c r="I3" s="68"/>
      <c r="J3" s="70" t="s">
        <v>2</v>
      </c>
      <c r="K3" s="20"/>
      <c r="L3" s="69">
        <f>'FF&amp;E - Furniture'!L3</f>
        <v>0</v>
      </c>
      <c r="M3" s="69"/>
      <c r="N3" s="69"/>
      <c r="O3" s="69"/>
    </row>
    <row r="4" spans="1:15" ht="3" customHeight="1" thickBot="1">
      <c r="A4" s="69"/>
      <c r="B4" s="69"/>
      <c r="C4" s="69"/>
      <c r="D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">
      <c r="A5" s="167" t="s">
        <v>36</v>
      </c>
      <c r="B5" s="168"/>
      <c r="C5" s="122" t="s">
        <v>34</v>
      </c>
      <c r="D5" s="118" t="s">
        <v>3</v>
      </c>
      <c r="E5" s="157"/>
      <c r="F5" s="157"/>
      <c r="G5" s="119" t="s">
        <v>52</v>
      </c>
      <c r="H5" s="118" t="s">
        <v>4</v>
      </c>
      <c r="I5" s="119" t="s">
        <v>5</v>
      </c>
      <c r="J5" s="112" t="s">
        <v>6</v>
      </c>
      <c r="K5" s="111"/>
      <c r="L5" s="112" t="s">
        <v>7</v>
      </c>
      <c r="M5" s="111"/>
      <c r="N5" s="112" t="s">
        <v>8</v>
      </c>
      <c r="O5" s="113"/>
    </row>
    <row r="6" spans="1:15" ht="15">
      <c r="A6" s="73"/>
      <c r="B6" s="74"/>
      <c r="C6" s="123" t="s">
        <v>35</v>
      </c>
      <c r="D6" s="120" t="s">
        <v>9</v>
      </c>
      <c r="E6" s="26" t="s">
        <v>106</v>
      </c>
      <c r="F6" s="26" t="s">
        <v>108</v>
      </c>
      <c r="G6" s="121" t="s">
        <v>10</v>
      </c>
      <c r="H6" s="120" t="s">
        <v>11</v>
      </c>
      <c r="I6" s="121" t="s">
        <v>9</v>
      </c>
      <c r="J6" s="114" t="s">
        <v>12</v>
      </c>
      <c r="K6" s="114" t="s">
        <v>13</v>
      </c>
      <c r="L6" s="114" t="s">
        <v>14</v>
      </c>
      <c r="M6" s="114" t="s">
        <v>15</v>
      </c>
      <c r="N6" s="114" t="s">
        <v>14</v>
      </c>
      <c r="O6" s="115" t="s">
        <v>15</v>
      </c>
    </row>
    <row r="7" spans="1:15" ht="13.5" customHeight="1">
      <c r="A7" s="76" t="s">
        <v>23</v>
      </c>
      <c r="B7" s="77"/>
      <c r="C7" s="78">
        <v>154</v>
      </c>
      <c r="D7" s="79"/>
      <c r="E7" s="30" t="s">
        <v>107</v>
      </c>
      <c r="F7" s="30" t="s">
        <v>109</v>
      </c>
      <c r="G7" s="78"/>
      <c r="H7" s="78"/>
      <c r="I7" s="78"/>
      <c r="J7" s="80"/>
      <c r="K7" s="80">
        <f aca="true" t="shared" si="0" ref="K7:K38">IF(A7="c",J7,0)</f>
        <v>0</v>
      </c>
      <c r="L7" s="81"/>
      <c r="M7" s="116">
        <f aca="true" t="shared" si="1" ref="M7:M38">IF(A7="C",L7,0)</f>
        <v>0</v>
      </c>
      <c r="N7" s="106">
        <f>J7*L7</f>
        <v>0</v>
      </c>
      <c r="O7" s="117">
        <f>K7*M7</f>
        <v>0</v>
      </c>
    </row>
    <row r="8" spans="1:15" ht="13.5" customHeight="1">
      <c r="A8" s="83" t="s">
        <v>23</v>
      </c>
      <c r="B8" s="84"/>
      <c r="C8" s="78">
        <v>155</v>
      </c>
      <c r="D8" s="79"/>
      <c r="E8" s="129"/>
      <c r="F8" s="129"/>
      <c r="G8" s="85"/>
      <c r="H8" s="85"/>
      <c r="I8" s="85"/>
      <c r="J8" s="86"/>
      <c r="K8" s="86">
        <f t="shared" si="0"/>
        <v>0</v>
      </c>
      <c r="L8" s="82"/>
      <c r="M8" s="106">
        <f t="shared" si="1"/>
        <v>0</v>
      </c>
      <c r="N8" s="106">
        <f aca="true" t="shared" si="2" ref="N8:O57">J8*L8</f>
        <v>0</v>
      </c>
      <c r="O8" s="107">
        <f t="shared" si="2"/>
        <v>0</v>
      </c>
    </row>
    <row r="9" spans="1:15" ht="13.5" customHeight="1">
      <c r="A9" s="83" t="s">
        <v>23</v>
      </c>
      <c r="B9" s="84"/>
      <c r="C9" s="78">
        <v>156</v>
      </c>
      <c r="D9" s="79"/>
      <c r="E9" s="134"/>
      <c r="F9" s="134"/>
      <c r="G9" s="85"/>
      <c r="H9" s="85"/>
      <c r="I9" s="85"/>
      <c r="J9" s="80"/>
      <c r="K9" s="86">
        <f t="shared" si="0"/>
        <v>0</v>
      </c>
      <c r="L9" s="82"/>
      <c r="M9" s="106">
        <f t="shared" si="1"/>
        <v>0</v>
      </c>
      <c r="N9" s="106">
        <f t="shared" si="2"/>
        <v>0</v>
      </c>
      <c r="O9" s="107">
        <f t="shared" si="2"/>
        <v>0</v>
      </c>
    </row>
    <row r="10" spans="1:15" ht="13.5" customHeight="1">
      <c r="A10" s="87" t="s">
        <v>23</v>
      </c>
      <c r="B10" s="88"/>
      <c r="C10" s="78">
        <v>157</v>
      </c>
      <c r="D10" s="79"/>
      <c r="E10" s="134"/>
      <c r="F10" s="134"/>
      <c r="G10" s="85"/>
      <c r="H10" s="85"/>
      <c r="I10" s="85"/>
      <c r="J10" s="86"/>
      <c r="K10" s="86">
        <f t="shared" si="0"/>
        <v>0</v>
      </c>
      <c r="L10" s="82"/>
      <c r="M10" s="106">
        <f t="shared" si="1"/>
        <v>0</v>
      </c>
      <c r="N10" s="106">
        <f t="shared" si="2"/>
        <v>0</v>
      </c>
      <c r="O10" s="107">
        <f t="shared" si="2"/>
        <v>0</v>
      </c>
    </row>
    <row r="11" spans="1:15" ht="13.5" customHeight="1">
      <c r="A11" s="87" t="s">
        <v>23</v>
      </c>
      <c r="B11" s="88"/>
      <c r="C11" s="78">
        <v>158</v>
      </c>
      <c r="D11" s="79"/>
      <c r="E11" s="134"/>
      <c r="F11" s="134"/>
      <c r="G11" s="85"/>
      <c r="H11" s="85"/>
      <c r="I11" s="85"/>
      <c r="J11" s="80"/>
      <c r="K11" s="86">
        <f t="shared" si="0"/>
        <v>0</v>
      </c>
      <c r="L11" s="82"/>
      <c r="M11" s="106">
        <f t="shared" si="1"/>
        <v>0</v>
      </c>
      <c r="N11" s="106">
        <f t="shared" si="2"/>
        <v>0</v>
      </c>
      <c r="O11" s="107">
        <f t="shared" si="2"/>
        <v>0</v>
      </c>
    </row>
    <row r="12" spans="1:15" ht="13.5" customHeight="1">
      <c r="A12" s="87" t="s">
        <v>23</v>
      </c>
      <c r="B12" s="88"/>
      <c r="C12" s="78">
        <v>159</v>
      </c>
      <c r="D12" s="79"/>
      <c r="E12" s="134"/>
      <c r="F12" s="134"/>
      <c r="G12" s="85"/>
      <c r="H12" s="85"/>
      <c r="I12" s="85"/>
      <c r="J12" s="86"/>
      <c r="K12" s="86">
        <f t="shared" si="0"/>
        <v>0</v>
      </c>
      <c r="L12" s="82"/>
      <c r="M12" s="106">
        <f t="shared" si="1"/>
        <v>0</v>
      </c>
      <c r="N12" s="106">
        <f t="shared" si="2"/>
        <v>0</v>
      </c>
      <c r="O12" s="107">
        <f t="shared" si="2"/>
        <v>0</v>
      </c>
    </row>
    <row r="13" spans="1:15" ht="13.5" customHeight="1">
      <c r="A13" s="87" t="s">
        <v>23</v>
      </c>
      <c r="B13" s="88"/>
      <c r="C13" s="78">
        <v>160</v>
      </c>
      <c r="D13" s="79"/>
      <c r="E13" s="134"/>
      <c r="F13" s="134"/>
      <c r="G13" s="85"/>
      <c r="H13" s="85"/>
      <c r="I13" s="85"/>
      <c r="J13" s="80"/>
      <c r="K13" s="86">
        <f t="shared" si="0"/>
        <v>0</v>
      </c>
      <c r="L13" s="82"/>
      <c r="M13" s="106">
        <f t="shared" si="1"/>
        <v>0</v>
      </c>
      <c r="N13" s="106">
        <f t="shared" si="2"/>
        <v>0</v>
      </c>
      <c r="O13" s="107">
        <f t="shared" si="2"/>
        <v>0</v>
      </c>
    </row>
    <row r="14" spans="1:15" ht="13.5" customHeight="1">
      <c r="A14" s="87" t="s">
        <v>23</v>
      </c>
      <c r="B14" s="88"/>
      <c r="C14" s="78">
        <v>161</v>
      </c>
      <c r="D14" s="79"/>
      <c r="E14" s="134"/>
      <c r="F14" s="134"/>
      <c r="G14" s="85"/>
      <c r="H14" s="85"/>
      <c r="I14" s="85"/>
      <c r="J14" s="86"/>
      <c r="K14" s="86">
        <f t="shared" si="0"/>
        <v>0</v>
      </c>
      <c r="L14" s="82"/>
      <c r="M14" s="106">
        <f t="shared" si="1"/>
        <v>0</v>
      </c>
      <c r="N14" s="106">
        <f t="shared" si="2"/>
        <v>0</v>
      </c>
      <c r="O14" s="107">
        <f t="shared" si="2"/>
        <v>0</v>
      </c>
    </row>
    <row r="15" spans="1:15" ht="13.5" customHeight="1">
      <c r="A15" s="87" t="s">
        <v>23</v>
      </c>
      <c r="B15" s="88"/>
      <c r="C15" s="78">
        <v>162</v>
      </c>
      <c r="D15" s="79"/>
      <c r="E15" s="134"/>
      <c r="F15" s="134"/>
      <c r="G15" s="85"/>
      <c r="H15" s="85"/>
      <c r="I15" s="85"/>
      <c r="J15" s="80"/>
      <c r="K15" s="86">
        <f t="shared" si="0"/>
        <v>0</v>
      </c>
      <c r="L15" s="82"/>
      <c r="M15" s="106">
        <f t="shared" si="1"/>
        <v>0</v>
      </c>
      <c r="N15" s="106">
        <f t="shared" si="2"/>
        <v>0</v>
      </c>
      <c r="O15" s="107">
        <f t="shared" si="2"/>
        <v>0</v>
      </c>
    </row>
    <row r="16" spans="1:15" ht="13.5" customHeight="1">
      <c r="A16" s="87" t="s">
        <v>23</v>
      </c>
      <c r="B16" s="88"/>
      <c r="C16" s="78">
        <v>163</v>
      </c>
      <c r="D16" s="79"/>
      <c r="E16" s="134"/>
      <c r="F16" s="134"/>
      <c r="G16" s="85"/>
      <c r="H16" s="85"/>
      <c r="I16" s="85"/>
      <c r="J16" s="86"/>
      <c r="K16" s="86">
        <f t="shared" si="0"/>
        <v>0</v>
      </c>
      <c r="L16" s="82"/>
      <c r="M16" s="106">
        <f t="shared" si="1"/>
        <v>0</v>
      </c>
      <c r="N16" s="106">
        <f t="shared" si="2"/>
        <v>0</v>
      </c>
      <c r="O16" s="107">
        <f t="shared" si="2"/>
        <v>0</v>
      </c>
    </row>
    <row r="17" spans="1:15" ht="13.5" customHeight="1">
      <c r="A17" s="87" t="s">
        <v>23</v>
      </c>
      <c r="B17" s="88"/>
      <c r="C17" s="78">
        <v>164</v>
      </c>
      <c r="D17" s="79"/>
      <c r="E17" s="134"/>
      <c r="F17" s="134"/>
      <c r="G17" s="85"/>
      <c r="H17" s="85"/>
      <c r="I17" s="85"/>
      <c r="J17" s="80"/>
      <c r="K17" s="86">
        <f t="shared" si="0"/>
        <v>0</v>
      </c>
      <c r="L17" s="82"/>
      <c r="M17" s="106">
        <f t="shared" si="1"/>
        <v>0</v>
      </c>
      <c r="N17" s="106">
        <f t="shared" si="2"/>
        <v>0</v>
      </c>
      <c r="O17" s="107">
        <f t="shared" si="2"/>
        <v>0</v>
      </c>
    </row>
    <row r="18" spans="1:15" ht="13.5" customHeight="1">
      <c r="A18" s="87" t="s">
        <v>23</v>
      </c>
      <c r="B18" s="88"/>
      <c r="C18" s="78">
        <v>165</v>
      </c>
      <c r="D18" s="79"/>
      <c r="E18" s="134"/>
      <c r="F18" s="134"/>
      <c r="G18" s="85"/>
      <c r="H18" s="85"/>
      <c r="I18" s="85"/>
      <c r="J18" s="86"/>
      <c r="K18" s="86">
        <f t="shared" si="0"/>
        <v>0</v>
      </c>
      <c r="L18" s="82"/>
      <c r="M18" s="106">
        <f t="shared" si="1"/>
        <v>0</v>
      </c>
      <c r="N18" s="106">
        <f t="shared" si="2"/>
        <v>0</v>
      </c>
      <c r="O18" s="107">
        <f t="shared" si="2"/>
        <v>0</v>
      </c>
    </row>
    <row r="19" spans="1:15" ht="13.5" customHeight="1">
      <c r="A19" s="87" t="s">
        <v>23</v>
      </c>
      <c r="B19" s="88"/>
      <c r="C19" s="78">
        <v>166</v>
      </c>
      <c r="D19" s="79"/>
      <c r="E19" s="134"/>
      <c r="F19" s="134"/>
      <c r="G19" s="85"/>
      <c r="H19" s="85"/>
      <c r="I19" s="85"/>
      <c r="J19" s="80"/>
      <c r="K19" s="86">
        <f t="shared" si="0"/>
        <v>0</v>
      </c>
      <c r="L19" s="82"/>
      <c r="M19" s="106">
        <f t="shared" si="1"/>
        <v>0</v>
      </c>
      <c r="N19" s="106">
        <f t="shared" si="2"/>
        <v>0</v>
      </c>
      <c r="O19" s="107">
        <f t="shared" si="2"/>
        <v>0</v>
      </c>
    </row>
    <row r="20" spans="1:15" ht="13.5" customHeight="1">
      <c r="A20" s="87" t="s">
        <v>23</v>
      </c>
      <c r="B20" s="88"/>
      <c r="C20" s="78">
        <v>167</v>
      </c>
      <c r="D20" s="79"/>
      <c r="E20" s="134"/>
      <c r="F20" s="134"/>
      <c r="G20" s="85"/>
      <c r="H20" s="85"/>
      <c r="I20" s="85"/>
      <c r="J20" s="86"/>
      <c r="K20" s="86">
        <f t="shared" si="0"/>
        <v>0</v>
      </c>
      <c r="L20" s="82"/>
      <c r="M20" s="106">
        <f t="shared" si="1"/>
        <v>0</v>
      </c>
      <c r="N20" s="106">
        <f t="shared" si="2"/>
        <v>0</v>
      </c>
      <c r="O20" s="107">
        <f t="shared" si="2"/>
        <v>0</v>
      </c>
    </row>
    <row r="21" spans="1:15" ht="13.5" customHeight="1">
      <c r="A21" s="87" t="s">
        <v>23</v>
      </c>
      <c r="B21" s="88"/>
      <c r="C21" s="78">
        <v>168</v>
      </c>
      <c r="D21" s="79"/>
      <c r="E21" s="134"/>
      <c r="F21" s="134"/>
      <c r="G21" s="85"/>
      <c r="H21" s="85"/>
      <c r="I21" s="85"/>
      <c r="J21" s="80"/>
      <c r="K21" s="86">
        <f t="shared" si="0"/>
        <v>0</v>
      </c>
      <c r="L21" s="82"/>
      <c r="M21" s="106">
        <f t="shared" si="1"/>
        <v>0</v>
      </c>
      <c r="N21" s="106">
        <f t="shared" si="2"/>
        <v>0</v>
      </c>
      <c r="O21" s="107">
        <f t="shared" si="2"/>
        <v>0</v>
      </c>
    </row>
    <row r="22" spans="1:15" ht="13.5" customHeight="1">
      <c r="A22" s="87" t="s">
        <v>23</v>
      </c>
      <c r="B22" s="88"/>
      <c r="C22" s="78">
        <v>169</v>
      </c>
      <c r="D22" s="79"/>
      <c r="E22" s="134"/>
      <c r="F22" s="134"/>
      <c r="G22" s="85"/>
      <c r="H22" s="85"/>
      <c r="I22" s="85"/>
      <c r="J22" s="86"/>
      <c r="K22" s="86">
        <f t="shared" si="0"/>
        <v>0</v>
      </c>
      <c r="L22" s="82"/>
      <c r="M22" s="106">
        <f t="shared" si="1"/>
        <v>0</v>
      </c>
      <c r="N22" s="106">
        <f t="shared" si="2"/>
        <v>0</v>
      </c>
      <c r="O22" s="107">
        <f t="shared" si="2"/>
        <v>0</v>
      </c>
    </row>
    <row r="23" spans="1:15" ht="13.5" customHeight="1">
      <c r="A23" s="87" t="s">
        <v>23</v>
      </c>
      <c r="B23" s="88"/>
      <c r="C23" s="78">
        <v>170</v>
      </c>
      <c r="D23" s="79"/>
      <c r="E23" s="134"/>
      <c r="F23" s="134"/>
      <c r="G23" s="85"/>
      <c r="H23" s="85"/>
      <c r="I23" s="85"/>
      <c r="J23" s="80"/>
      <c r="K23" s="86">
        <f t="shared" si="0"/>
        <v>0</v>
      </c>
      <c r="L23" s="82"/>
      <c r="M23" s="106">
        <f t="shared" si="1"/>
        <v>0</v>
      </c>
      <c r="N23" s="106">
        <f t="shared" si="2"/>
        <v>0</v>
      </c>
      <c r="O23" s="107">
        <f t="shared" si="2"/>
        <v>0</v>
      </c>
    </row>
    <row r="24" spans="1:15" ht="13.5" customHeight="1">
      <c r="A24" s="87" t="s">
        <v>23</v>
      </c>
      <c r="B24" s="88"/>
      <c r="C24" s="78">
        <v>171</v>
      </c>
      <c r="D24" s="79"/>
      <c r="E24" s="134"/>
      <c r="F24" s="134"/>
      <c r="G24" s="85"/>
      <c r="H24" s="85"/>
      <c r="I24" s="85"/>
      <c r="J24" s="86"/>
      <c r="K24" s="86">
        <f t="shared" si="0"/>
        <v>0</v>
      </c>
      <c r="L24" s="82"/>
      <c r="M24" s="106">
        <f t="shared" si="1"/>
        <v>0</v>
      </c>
      <c r="N24" s="106">
        <f t="shared" si="2"/>
        <v>0</v>
      </c>
      <c r="O24" s="107">
        <f t="shared" si="2"/>
        <v>0</v>
      </c>
    </row>
    <row r="25" spans="1:15" ht="13.5" customHeight="1">
      <c r="A25" s="87" t="s">
        <v>23</v>
      </c>
      <c r="B25" s="88"/>
      <c r="C25" s="78">
        <v>172</v>
      </c>
      <c r="D25" s="79"/>
      <c r="E25" s="134"/>
      <c r="F25" s="134"/>
      <c r="G25" s="85"/>
      <c r="H25" s="85"/>
      <c r="I25" s="85"/>
      <c r="J25" s="86"/>
      <c r="K25" s="86">
        <f t="shared" si="0"/>
        <v>0</v>
      </c>
      <c r="L25" s="82"/>
      <c r="M25" s="106">
        <f t="shared" si="1"/>
        <v>0</v>
      </c>
      <c r="N25" s="106">
        <f t="shared" si="2"/>
        <v>0</v>
      </c>
      <c r="O25" s="107">
        <f t="shared" si="2"/>
        <v>0</v>
      </c>
    </row>
    <row r="26" spans="1:15" ht="13.5" customHeight="1">
      <c r="A26" s="87" t="s">
        <v>23</v>
      </c>
      <c r="B26" s="88"/>
      <c r="C26" s="78">
        <v>173</v>
      </c>
      <c r="D26" s="79"/>
      <c r="E26" s="134"/>
      <c r="F26" s="134"/>
      <c r="G26" s="85"/>
      <c r="H26" s="85"/>
      <c r="I26" s="85"/>
      <c r="J26" s="86"/>
      <c r="K26" s="86">
        <f t="shared" si="0"/>
        <v>0</v>
      </c>
      <c r="L26" s="82"/>
      <c r="M26" s="106">
        <f t="shared" si="1"/>
        <v>0</v>
      </c>
      <c r="N26" s="106">
        <f t="shared" si="2"/>
        <v>0</v>
      </c>
      <c r="O26" s="107">
        <f t="shared" si="2"/>
        <v>0</v>
      </c>
    </row>
    <row r="27" spans="1:15" ht="13.5" customHeight="1">
      <c r="A27" s="87" t="s">
        <v>23</v>
      </c>
      <c r="B27" s="88"/>
      <c r="C27" s="78">
        <v>174</v>
      </c>
      <c r="D27" s="89"/>
      <c r="E27" s="134"/>
      <c r="F27" s="134"/>
      <c r="G27" s="85"/>
      <c r="H27" s="85"/>
      <c r="I27" s="85"/>
      <c r="J27" s="86"/>
      <c r="K27" s="86">
        <f t="shared" si="0"/>
        <v>0</v>
      </c>
      <c r="L27" s="82"/>
      <c r="M27" s="106">
        <f t="shared" si="1"/>
        <v>0</v>
      </c>
      <c r="N27" s="106">
        <f t="shared" si="2"/>
        <v>0</v>
      </c>
      <c r="O27" s="107">
        <f t="shared" si="2"/>
        <v>0</v>
      </c>
    </row>
    <row r="28" spans="1:15" ht="13.5" customHeight="1">
      <c r="A28" s="87" t="s">
        <v>23</v>
      </c>
      <c r="B28" s="88"/>
      <c r="C28" s="78">
        <v>175</v>
      </c>
      <c r="D28" s="89"/>
      <c r="E28" s="134"/>
      <c r="F28" s="134"/>
      <c r="G28" s="85"/>
      <c r="H28" s="85"/>
      <c r="I28" s="85"/>
      <c r="J28" s="86"/>
      <c r="K28" s="86">
        <f t="shared" si="0"/>
        <v>0</v>
      </c>
      <c r="L28" s="82"/>
      <c r="M28" s="106">
        <f t="shared" si="1"/>
        <v>0</v>
      </c>
      <c r="N28" s="106">
        <f t="shared" si="2"/>
        <v>0</v>
      </c>
      <c r="O28" s="107">
        <f t="shared" si="2"/>
        <v>0</v>
      </c>
    </row>
    <row r="29" spans="1:15" ht="13.5" customHeight="1">
      <c r="A29" s="87" t="s">
        <v>23</v>
      </c>
      <c r="B29" s="88"/>
      <c r="C29" s="78">
        <v>176</v>
      </c>
      <c r="D29" s="89"/>
      <c r="E29" s="134"/>
      <c r="F29" s="134"/>
      <c r="G29" s="85"/>
      <c r="H29" s="85"/>
      <c r="I29" s="85"/>
      <c r="J29" s="86"/>
      <c r="K29" s="86">
        <f t="shared" si="0"/>
        <v>0</v>
      </c>
      <c r="L29" s="82"/>
      <c r="M29" s="106">
        <f t="shared" si="1"/>
        <v>0</v>
      </c>
      <c r="N29" s="106">
        <f t="shared" si="2"/>
        <v>0</v>
      </c>
      <c r="O29" s="107">
        <f t="shared" si="2"/>
        <v>0</v>
      </c>
    </row>
    <row r="30" spans="1:15" ht="13.5" customHeight="1">
      <c r="A30" s="87" t="s">
        <v>23</v>
      </c>
      <c r="B30" s="88"/>
      <c r="C30" s="78">
        <v>177</v>
      </c>
      <c r="D30" s="89"/>
      <c r="E30" s="134"/>
      <c r="F30" s="134"/>
      <c r="G30" s="85"/>
      <c r="H30" s="85"/>
      <c r="I30" s="85"/>
      <c r="J30" s="86"/>
      <c r="K30" s="86">
        <f t="shared" si="0"/>
        <v>0</v>
      </c>
      <c r="L30" s="82"/>
      <c r="M30" s="106">
        <f t="shared" si="1"/>
        <v>0</v>
      </c>
      <c r="N30" s="106">
        <f t="shared" si="2"/>
        <v>0</v>
      </c>
      <c r="O30" s="107">
        <f t="shared" si="2"/>
        <v>0</v>
      </c>
    </row>
    <row r="31" spans="1:15" ht="13.5" customHeight="1">
      <c r="A31" s="87" t="s">
        <v>23</v>
      </c>
      <c r="B31" s="88"/>
      <c r="C31" s="78">
        <v>178</v>
      </c>
      <c r="D31" s="89"/>
      <c r="E31" s="134"/>
      <c r="F31" s="134"/>
      <c r="G31" s="85"/>
      <c r="H31" s="85"/>
      <c r="I31" s="85"/>
      <c r="J31" s="86"/>
      <c r="K31" s="86">
        <f t="shared" si="0"/>
        <v>0</v>
      </c>
      <c r="L31" s="82"/>
      <c r="M31" s="106">
        <f t="shared" si="1"/>
        <v>0</v>
      </c>
      <c r="N31" s="106">
        <f t="shared" si="2"/>
        <v>0</v>
      </c>
      <c r="O31" s="107">
        <f t="shared" si="2"/>
        <v>0</v>
      </c>
    </row>
    <row r="32" spans="1:15" ht="13.5" customHeight="1">
      <c r="A32" s="87" t="s">
        <v>23</v>
      </c>
      <c r="B32" s="84"/>
      <c r="C32" s="78">
        <v>179</v>
      </c>
      <c r="D32" s="89"/>
      <c r="E32" s="134"/>
      <c r="F32" s="134"/>
      <c r="G32" s="85"/>
      <c r="H32" s="85"/>
      <c r="I32" s="85"/>
      <c r="J32" s="86"/>
      <c r="K32" s="86">
        <f t="shared" si="0"/>
        <v>0</v>
      </c>
      <c r="L32" s="82"/>
      <c r="M32" s="106">
        <f t="shared" si="1"/>
        <v>0</v>
      </c>
      <c r="N32" s="106">
        <f t="shared" si="2"/>
        <v>0</v>
      </c>
      <c r="O32" s="107">
        <f t="shared" si="2"/>
        <v>0</v>
      </c>
    </row>
    <row r="33" spans="1:15" ht="13.5" customHeight="1">
      <c r="A33" s="87" t="s">
        <v>23</v>
      </c>
      <c r="B33" s="84"/>
      <c r="C33" s="78">
        <v>180</v>
      </c>
      <c r="D33" s="89"/>
      <c r="E33" s="134"/>
      <c r="F33" s="134"/>
      <c r="G33" s="85"/>
      <c r="H33" s="85"/>
      <c r="I33" s="85"/>
      <c r="J33" s="86"/>
      <c r="K33" s="86">
        <f t="shared" si="0"/>
        <v>0</v>
      </c>
      <c r="L33" s="82"/>
      <c r="M33" s="106">
        <f t="shared" si="1"/>
        <v>0</v>
      </c>
      <c r="N33" s="106">
        <f t="shared" si="2"/>
        <v>0</v>
      </c>
      <c r="O33" s="107">
        <f t="shared" si="2"/>
        <v>0</v>
      </c>
    </row>
    <row r="34" spans="1:15" ht="13.5" customHeight="1">
      <c r="A34" s="87" t="s">
        <v>23</v>
      </c>
      <c r="B34" s="84"/>
      <c r="C34" s="78">
        <v>181</v>
      </c>
      <c r="D34" s="89"/>
      <c r="E34" s="134"/>
      <c r="F34" s="134"/>
      <c r="G34" s="85"/>
      <c r="H34" s="85"/>
      <c r="I34" s="85"/>
      <c r="J34" s="86"/>
      <c r="K34" s="86">
        <f t="shared" si="0"/>
        <v>0</v>
      </c>
      <c r="L34" s="82"/>
      <c r="M34" s="106">
        <f t="shared" si="1"/>
        <v>0</v>
      </c>
      <c r="N34" s="106">
        <f t="shared" si="2"/>
        <v>0</v>
      </c>
      <c r="O34" s="107">
        <f t="shared" si="2"/>
        <v>0</v>
      </c>
    </row>
    <row r="35" spans="1:15" ht="13.5" customHeight="1">
      <c r="A35" s="87" t="s">
        <v>23</v>
      </c>
      <c r="B35" s="88"/>
      <c r="C35" s="78">
        <v>182</v>
      </c>
      <c r="D35" s="89"/>
      <c r="E35" s="134"/>
      <c r="F35" s="134"/>
      <c r="G35" s="85"/>
      <c r="H35" s="85"/>
      <c r="I35" s="85"/>
      <c r="J35" s="86"/>
      <c r="K35" s="86">
        <f t="shared" si="0"/>
        <v>0</v>
      </c>
      <c r="L35" s="82"/>
      <c r="M35" s="106">
        <f t="shared" si="1"/>
        <v>0</v>
      </c>
      <c r="N35" s="106">
        <f t="shared" si="2"/>
        <v>0</v>
      </c>
      <c r="O35" s="107">
        <f t="shared" si="2"/>
        <v>0</v>
      </c>
    </row>
    <row r="36" spans="1:15" ht="13.5" customHeight="1">
      <c r="A36" s="87" t="s">
        <v>23</v>
      </c>
      <c r="B36" s="88"/>
      <c r="C36" s="78">
        <v>183</v>
      </c>
      <c r="D36" s="89"/>
      <c r="E36" s="134"/>
      <c r="F36" s="134"/>
      <c r="G36" s="85"/>
      <c r="H36" s="85"/>
      <c r="I36" s="85"/>
      <c r="J36" s="86"/>
      <c r="K36" s="86">
        <f t="shared" si="0"/>
        <v>0</v>
      </c>
      <c r="L36" s="82"/>
      <c r="M36" s="106">
        <f t="shared" si="1"/>
        <v>0</v>
      </c>
      <c r="N36" s="106">
        <f t="shared" si="2"/>
        <v>0</v>
      </c>
      <c r="O36" s="107">
        <f t="shared" si="2"/>
        <v>0</v>
      </c>
    </row>
    <row r="37" spans="1:15" ht="13.5" customHeight="1">
      <c r="A37" s="87" t="s">
        <v>23</v>
      </c>
      <c r="B37" s="88"/>
      <c r="C37" s="78">
        <v>184</v>
      </c>
      <c r="D37" s="89"/>
      <c r="E37" s="134"/>
      <c r="F37" s="134"/>
      <c r="G37" s="85"/>
      <c r="H37" s="85"/>
      <c r="I37" s="85"/>
      <c r="J37" s="86"/>
      <c r="K37" s="86">
        <f t="shared" si="0"/>
        <v>0</v>
      </c>
      <c r="L37" s="82"/>
      <c r="M37" s="106">
        <f t="shared" si="1"/>
        <v>0</v>
      </c>
      <c r="N37" s="106">
        <f t="shared" si="2"/>
        <v>0</v>
      </c>
      <c r="O37" s="107">
        <f t="shared" si="2"/>
        <v>0</v>
      </c>
    </row>
    <row r="38" spans="1:15" ht="13.5" customHeight="1">
      <c r="A38" s="87" t="s">
        <v>23</v>
      </c>
      <c r="B38" s="88"/>
      <c r="C38" s="78">
        <v>185</v>
      </c>
      <c r="D38" s="89"/>
      <c r="E38" s="134"/>
      <c r="F38" s="134"/>
      <c r="G38" s="85"/>
      <c r="H38" s="85"/>
      <c r="I38" s="85"/>
      <c r="J38" s="86"/>
      <c r="K38" s="86">
        <f t="shared" si="0"/>
        <v>0</v>
      </c>
      <c r="L38" s="82"/>
      <c r="M38" s="106">
        <f t="shared" si="1"/>
        <v>0</v>
      </c>
      <c r="N38" s="106">
        <f t="shared" si="2"/>
        <v>0</v>
      </c>
      <c r="O38" s="107">
        <f t="shared" si="2"/>
        <v>0</v>
      </c>
    </row>
    <row r="39" spans="1:15" ht="13.5" customHeight="1">
      <c r="A39" s="87" t="s">
        <v>23</v>
      </c>
      <c r="B39" s="88"/>
      <c r="C39" s="78">
        <v>186</v>
      </c>
      <c r="D39" s="89"/>
      <c r="E39" s="134"/>
      <c r="F39" s="134"/>
      <c r="G39" s="85"/>
      <c r="H39" s="85"/>
      <c r="I39" s="85"/>
      <c r="J39" s="86"/>
      <c r="K39" s="86">
        <f aca="true" t="shared" si="3" ref="K39:K70">IF(A39="c",J39,0)</f>
        <v>0</v>
      </c>
      <c r="L39" s="82"/>
      <c r="M39" s="106">
        <f aca="true" t="shared" si="4" ref="M39:M70">IF(A39="C",L39,0)</f>
        <v>0</v>
      </c>
      <c r="N39" s="106">
        <f t="shared" si="2"/>
        <v>0</v>
      </c>
      <c r="O39" s="107">
        <f t="shared" si="2"/>
        <v>0</v>
      </c>
    </row>
    <row r="40" spans="1:15" ht="13.5" customHeight="1">
      <c r="A40" s="87" t="s">
        <v>23</v>
      </c>
      <c r="B40" s="88"/>
      <c r="C40" s="78">
        <v>187</v>
      </c>
      <c r="D40" s="89"/>
      <c r="E40" s="134"/>
      <c r="F40" s="134"/>
      <c r="G40" s="85"/>
      <c r="H40" s="85"/>
      <c r="I40" s="85"/>
      <c r="J40" s="86"/>
      <c r="K40" s="86">
        <f t="shared" si="3"/>
        <v>0</v>
      </c>
      <c r="L40" s="82"/>
      <c r="M40" s="106">
        <f t="shared" si="4"/>
        <v>0</v>
      </c>
      <c r="N40" s="106">
        <f t="shared" si="2"/>
        <v>0</v>
      </c>
      <c r="O40" s="107">
        <f t="shared" si="2"/>
        <v>0</v>
      </c>
    </row>
    <row r="41" spans="1:15" ht="13.5" customHeight="1">
      <c r="A41" s="87" t="s">
        <v>23</v>
      </c>
      <c r="B41" s="88"/>
      <c r="C41" s="78">
        <v>188</v>
      </c>
      <c r="D41" s="89"/>
      <c r="E41" s="134"/>
      <c r="F41" s="134"/>
      <c r="G41" s="85"/>
      <c r="H41" s="85"/>
      <c r="I41" s="85"/>
      <c r="J41" s="86"/>
      <c r="K41" s="86">
        <f t="shared" si="3"/>
        <v>0</v>
      </c>
      <c r="L41" s="82"/>
      <c r="M41" s="106">
        <f t="shared" si="4"/>
        <v>0</v>
      </c>
      <c r="N41" s="106">
        <f t="shared" si="2"/>
        <v>0</v>
      </c>
      <c r="O41" s="107">
        <f t="shared" si="2"/>
        <v>0</v>
      </c>
    </row>
    <row r="42" spans="1:15" ht="13.5" customHeight="1">
      <c r="A42" s="87" t="s">
        <v>23</v>
      </c>
      <c r="B42" s="88"/>
      <c r="C42" s="78">
        <v>189</v>
      </c>
      <c r="D42" s="89"/>
      <c r="E42" s="134"/>
      <c r="F42" s="134"/>
      <c r="G42" s="85"/>
      <c r="H42" s="85"/>
      <c r="I42" s="85"/>
      <c r="J42" s="86"/>
      <c r="K42" s="86">
        <f t="shared" si="3"/>
        <v>0</v>
      </c>
      <c r="L42" s="82"/>
      <c r="M42" s="106">
        <f t="shared" si="4"/>
        <v>0</v>
      </c>
      <c r="N42" s="106">
        <f t="shared" si="2"/>
        <v>0</v>
      </c>
      <c r="O42" s="107">
        <f t="shared" si="2"/>
        <v>0</v>
      </c>
    </row>
    <row r="43" spans="1:15" ht="13.5" customHeight="1">
      <c r="A43" s="87" t="s">
        <v>23</v>
      </c>
      <c r="B43" s="88"/>
      <c r="C43" s="78">
        <v>190</v>
      </c>
      <c r="D43" s="89"/>
      <c r="E43" s="134"/>
      <c r="F43" s="134"/>
      <c r="G43" s="85"/>
      <c r="H43" s="85"/>
      <c r="I43" s="85"/>
      <c r="J43" s="86"/>
      <c r="K43" s="86">
        <f t="shared" si="3"/>
        <v>0</v>
      </c>
      <c r="L43" s="82"/>
      <c r="M43" s="106">
        <f t="shared" si="4"/>
        <v>0</v>
      </c>
      <c r="N43" s="106">
        <f t="shared" si="2"/>
        <v>0</v>
      </c>
      <c r="O43" s="107">
        <f t="shared" si="2"/>
        <v>0</v>
      </c>
    </row>
    <row r="44" spans="1:15" ht="13.5" customHeight="1">
      <c r="A44" s="87" t="s">
        <v>23</v>
      </c>
      <c r="B44" s="88"/>
      <c r="C44" s="78">
        <v>191</v>
      </c>
      <c r="D44" s="89"/>
      <c r="E44" s="134"/>
      <c r="F44" s="134"/>
      <c r="G44" s="85"/>
      <c r="H44" s="85"/>
      <c r="I44" s="85"/>
      <c r="J44" s="86"/>
      <c r="K44" s="86">
        <f t="shared" si="3"/>
        <v>0</v>
      </c>
      <c r="L44" s="82"/>
      <c r="M44" s="106">
        <f t="shared" si="4"/>
        <v>0</v>
      </c>
      <c r="N44" s="106">
        <f t="shared" si="2"/>
        <v>0</v>
      </c>
      <c r="O44" s="107">
        <f t="shared" si="2"/>
        <v>0</v>
      </c>
    </row>
    <row r="45" spans="1:15" ht="13.5" customHeight="1">
      <c r="A45" s="87" t="s">
        <v>23</v>
      </c>
      <c r="B45" s="88"/>
      <c r="C45" s="78">
        <v>192</v>
      </c>
      <c r="D45" s="89"/>
      <c r="E45" s="134"/>
      <c r="F45" s="134"/>
      <c r="G45" s="85"/>
      <c r="H45" s="85"/>
      <c r="I45" s="85"/>
      <c r="J45" s="86"/>
      <c r="K45" s="86">
        <f t="shared" si="3"/>
        <v>0</v>
      </c>
      <c r="L45" s="82"/>
      <c r="M45" s="106">
        <f t="shared" si="4"/>
        <v>0</v>
      </c>
      <c r="N45" s="106">
        <f t="shared" si="2"/>
        <v>0</v>
      </c>
      <c r="O45" s="107">
        <f t="shared" si="2"/>
        <v>0</v>
      </c>
    </row>
    <row r="46" spans="1:15" ht="13.5" customHeight="1">
      <c r="A46" s="87" t="s">
        <v>23</v>
      </c>
      <c r="B46" s="88"/>
      <c r="C46" s="78">
        <v>193</v>
      </c>
      <c r="D46" s="89"/>
      <c r="E46" s="134"/>
      <c r="F46" s="134"/>
      <c r="G46" s="85"/>
      <c r="H46" s="85"/>
      <c r="I46" s="85"/>
      <c r="J46" s="86"/>
      <c r="K46" s="86">
        <f t="shared" si="3"/>
        <v>0</v>
      </c>
      <c r="L46" s="82"/>
      <c r="M46" s="106">
        <f t="shared" si="4"/>
        <v>0</v>
      </c>
      <c r="N46" s="106">
        <f t="shared" si="2"/>
        <v>0</v>
      </c>
      <c r="O46" s="107">
        <f t="shared" si="2"/>
        <v>0</v>
      </c>
    </row>
    <row r="47" spans="1:15" ht="13.5" customHeight="1">
      <c r="A47" s="87" t="s">
        <v>23</v>
      </c>
      <c r="B47" s="88"/>
      <c r="C47" s="78">
        <v>194</v>
      </c>
      <c r="D47" s="89"/>
      <c r="E47" s="134"/>
      <c r="F47" s="134"/>
      <c r="G47" s="85"/>
      <c r="H47" s="85"/>
      <c r="I47" s="85"/>
      <c r="J47" s="86"/>
      <c r="K47" s="86">
        <f t="shared" si="3"/>
        <v>0</v>
      </c>
      <c r="L47" s="82"/>
      <c r="M47" s="106">
        <f t="shared" si="4"/>
        <v>0</v>
      </c>
      <c r="N47" s="106">
        <f t="shared" si="2"/>
        <v>0</v>
      </c>
      <c r="O47" s="107">
        <f t="shared" si="2"/>
        <v>0</v>
      </c>
    </row>
    <row r="48" spans="1:15" ht="13.5" customHeight="1">
      <c r="A48" s="87" t="s">
        <v>23</v>
      </c>
      <c r="B48" s="88"/>
      <c r="C48" s="78">
        <v>195</v>
      </c>
      <c r="D48" s="89"/>
      <c r="E48" s="134"/>
      <c r="F48" s="134"/>
      <c r="G48" s="85"/>
      <c r="H48" s="85"/>
      <c r="I48" s="85"/>
      <c r="J48" s="86"/>
      <c r="K48" s="86">
        <f t="shared" si="3"/>
        <v>0</v>
      </c>
      <c r="L48" s="82"/>
      <c r="M48" s="106">
        <f t="shared" si="4"/>
        <v>0</v>
      </c>
      <c r="N48" s="106">
        <f t="shared" si="2"/>
        <v>0</v>
      </c>
      <c r="O48" s="107">
        <f t="shared" si="2"/>
        <v>0</v>
      </c>
    </row>
    <row r="49" spans="1:15" ht="13.5" customHeight="1">
      <c r="A49" s="87" t="s">
        <v>23</v>
      </c>
      <c r="B49" s="88"/>
      <c r="C49" s="78">
        <v>196</v>
      </c>
      <c r="D49" s="89"/>
      <c r="E49" s="134"/>
      <c r="F49" s="134"/>
      <c r="G49" s="85"/>
      <c r="H49" s="85"/>
      <c r="I49" s="85"/>
      <c r="J49" s="86"/>
      <c r="K49" s="86">
        <f t="shared" si="3"/>
        <v>0</v>
      </c>
      <c r="L49" s="82"/>
      <c r="M49" s="106">
        <f t="shared" si="4"/>
        <v>0</v>
      </c>
      <c r="N49" s="106">
        <f t="shared" si="2"/>
        <v>0</v>
      </c>
      <c r="O49" s="107">
        <f t="shared" si="2"/>
        <v>0</v>
      </c>
    </row>
    <row r="50" spans="1:15" ht="13.5" customHeight="1">
      <c r="A50" s="87" t="s">
        <v>23</v>
      </c>
      <c r="B50" s="88"/>
      <c r="C50" s="78">
        <v>197</v>
      </c>
      <c r="D50" s="89"/>
      <c r="E50" s="134"/>
      <c r="F50" s="134"/>
      <c r="G50" s="85"/>
      <c r="H50" s="85"/>
      <c r="I50" s="85"/>
      <c r="J50" s="86"/>
      <c r="K50" s="86">
        <f t="shared" si="3"/>
        <v>0</v>
      </c>
      <c r="L50" s="82"/>
      <c r="M50" s="106">
        <f t="shared" si="4"/>
        <v>0</v>
      </c>
      <c r="N50" s="106">
        <f t="shared" si="2"/>
        <v>0</v>
      </c>
      <c r="O50" s="107">
        <f t="shared" si="2"/>
        <v>0</v>
      </c>
    </row>
    <row r="51" spans="1:15" ht="13.5" customHeight="1">
      <c r="A51" s="87" t="s">
        <v>23</v>
      </c>
      <c r="B51" s="88"/>
      <c r="C51" s="78">
        <v>198</v>
      </c>
      <c r="D51" s="89"/>
      <c r="E51" s="134"/>
      <c r="F51" s="134"/>
      <c r="G51" s="85"/>
      <c r="H51" s="85"/>
      <c r="I51" s="85"/>
      <c r="J51" s="86"/>
      <c r="K51" s="86">
        <f t="shared" si="3"/>
        <v>0</v>
      </c>
      <c r="L51" s="82"/>
      <c r="M51" s="106">
        <f t="shared" si="4"/>
        <v>0</v>
      </c>
      <c r="N51" s="106">
        <f t="shared" si="2"/>
        <v>0</v>
      </c>
      <c r="O51" s="107">
        <f t="shared" si="2"/>
        <v>0</v>
      </c>
    </row>
    <row r="52" spans="1:15" ht="13.5" customHeight="1">
      <c r="A52" s="87" t="s">
        <v>23</v>
      </c>
      <c r="B52" s="88"/>
      <c r="C52" s="78">
        <v>199</v>
      </c>
      <c r="D52" s="89"/>
      <c r="E52" s="134"/>
      <c r="F52" s="134"/>
      <c r="G52" s="85"/>
      <c r="H52" s="85"/>
      <c r="I52" s="85"/>
      <c r="J52" s="86"/>
      <c r="K52" s="86">
        <f t="shared" si="3"/>
        <v>0</v>
      </c>
      <c r="L52" s="82"/>
      <c r="M52" s="106">
        <f t="shared" si="4"/>
        <v>0</v>
      </c>
      <c r="N52" s="106">
        <f t="shared" si="2"/>
        <v>0</v>
      </c>
      <c r="O52" s="107">
        <f t="shared" si="2"/>
        <v>0</v>
      </c>
    </row>
    <row r="53" spans="1:15" ht="13.5" customHeight="1">
      <c r="A53" s="87" t="s">
        <v>23</v>
      </c>
      <c r="B53" s="88"/>
      <c r="C53" s="78">
        <v>200</v>
      </c>
      <c r="D53" s="89"/>
      <c r="E53" s="134"/>
      <c r="F53" s="134"/>
      <c r="G53" s="85"/>
      <c r="H53" s="85"/>
      <c r="I53" s="85"/>
      <c r="J53" s="86"/>
      <c r="K53" s="86">
        <f t="shared" si="3"/>
        <v>0</v>
      </c>
      <c r="L53" s="82"/>
      <c r="M53" s="106">
        <f t="shared" si="4"/>
        <v>0</v>
      </c>
      <c r="N53" s="106">
        <f t="shared" si="2"/>
        <v>0</v>
      </c>
      <c r="O53" s="107">
        <f t="shared" si="2"/>
        <v>0</v>
      </c>
    </row>
    <row r="54" spans="1:15" ht="13.5" customHeight="1">
      <c r="A54" s="87" t="s">
        <v>23</v>
      </c>
      <c r="B54" s="88"/>
      <c r="C54" s="78">
        <v>201</v>
      </c>
      <c r="D54" s="89"/>
      <c r="E54" s="134"/>
      <c r="F54" s="134"/>
      <c r="G54" s="85"/>
      <c r="H54" s="85"/>
      <c r="I54" s="85"/>
      <c r="J54" s="86"/>
      <c r="K54" s="86">
        <f t="shared" si="3"/>
        <v>0</v>
      </c>
      <c r="L54" s="82"/>
      <c r="M54" s="106">
        <f t="shared" si="4"/>
        <v>0</v>
      </c>
      <c r="N54" s="106">
        <f t="shared" si="2"/>
        <v>0</v>
      </c>
      <c r="O54" s="107">
        <f t="shared" si="2"/>
        <v>0</v>
      </c>
    </row>
    <row r="55" spans="1:15" ht="13.5" customHeight="1">
      <c r="A55" s="87" t="s">
        <v>23</v>
      </c>
      <c r="B55" s="88"/>
      <c r="C55" s="78">
        <v>202</v>
      </c>
      <c r="D55" s="89"/>
      <c r="E55" s="134"/>
      <c r="F55" s="134"/>
      <c r="G55" s="85"/>
      <c r="H55" s="85"/>
      <c r="I55" s="85"/>
      <c r="J55" s="86"/>
      <c r="K55" s="86">
        <f t="shared" si="3"/>
        <v>0</v>
      </c>
      <c r="L55" s="82"/>
      <c r="M55" s="106">
        <f t="shared" si="4"/>
        <v>0</v>
      </c>
      <c r="N55" s="106">
        <f t="shared" si="2"/>
        <v>0</v>
      </c>
      <c r="O55" s="107">
        <f t="shared" si="2"/>
        <v>0</v>
      </c>
    </row>
    <row r="56" spans="1:16" ht="13.5" customHeight="1">
      <c r="A56" s="87" t="s">
        <v>23</v>
      </c>
      <c r="B56" s="88"/>
      <c r="C56" s="78">
        <v>203</v>
      </c>
      <c r="D56" s="89"/>
      <c r="E56" s="134"/>
      <c r="F56" s="134"/>
      <c r="G56" s="85"/>
      <c r="H56" s="85"/>
      <c r="I56" s="85"/>
      <c r="J56" s="86"/>
      <c r="K56" s="86">
        <f t="shared" si="3"/>
        <v>0</v>
      </c>
      <c r="L56" s="82"/>
      <c r="M56" s="106">
        <f t="shared" si="4"/>
        <v>0</v>
      </c>
      <c r="N56" s="108">
        <f t="shared" si="2"/>
        <v>0</v>
      </c>
      <c r="O56" s="108">
        <f t="shared" si="2"/>
        <v>0</v>
      </c>
      <c r="P56" s="9"/>
    </row>
    <row r="57" spans="1:17" ht="13.5" customHeight="1" thickBot="1">
      <c r="A57" s="87" t="s">
        <v>23</v>
      </c>
      <c r="B57" s="90"/>
      <c r="C57" s="78">
        <v>204</v>
      </c>
      <c r="D57" s="91"/>
      <c r="E57" s="134"/>
      <c r="F57" s="134"/>
      <c r="G57" s="92"/>
      <c r="H57" s="92"/>
      <c r="I57" s="92"/>
      <c r="J57" s="93"/>
      <c r="K57" s="93">
        <f t="shared" si="3"/>
        <v>0</v>
      </c>
      <c r="L57" s="94"/>
      <c r="M57" s="109">
        <f t="shared" si="4"/>
        <v>0</v>
      </c>
      <c r="N57" s="110">
        <f t="shared" si="2"/>
        <v>0</v>
      </c>
      <c r="O57" s="110">
        <f t="shared" si="2"/>
        <v>0</v>
      </c>
      <c r="P57" s="10"/>
      <c r="Q57" s="2"/>
    </row>
    <row r="58" spans="1:16" ht="15.75" thickBot="1">
      <c r="A58" s="20"/>
      <c r="B58" s="20"/>
      <c r="C58" s="20"/>
      <c r="D58" s="20"/>
      <c r="E58" s="137"/>
      <c r="F58" s="137"/>
      <c r="G58" s="20"/>
      <c r="H58" s="20"/>
      <c r="I58" s="20"/>
      <c r="J58" s="20"/>
      <c r="K58" s="20"/>
      <c r="L58" s="169" t="s">
        <v>16</v>
      </c>
      <c r="M58" s="170"/>
      <c r="N58" s="104">
        <f>SUM(N7:N57)</f>
        <v>0</v>
      </c>
      <c r="O58" s="105">
        <f>SUM(O7:O57)</f>
        <v>0</v>
      </c>
      <c r="P58" s="9"/>
    </row>
    <row r="59" spans="1:16" ht="15.75" thickBot="1">
      <c r="A59" s="20"/>
      <c r="B59" s="20"/>
      <c r="C59" s="20"/>
      <c r="D59" s="20"/>
      <c r="G59" s="166" t="s">
        <v>101</v>
      </c>
      <c r="H59" s="166"/>
      <c r="I59" s="52">
        <f>(1.03)^('Equipment List Summary'!$E3/12)-1</f>
        <v>0</v>
      </c>
      <c r="J59" s="20"/>
      <c r="K59" s="20"/>
      <c r="L59" s="164" t="s">
        <v>98</v>
      </c>
      <c r="M59" s="165"/>
      <c r="N59" s="49">
        <f>N58*(1+I59)</f>
        <v>0</v>
      </c>
      <c r="O59" s="50">
        <f>O58*(1+I59)</f>
        <v>0</v>
      </c>
      <c r="P59" s="2"/>
    </row>
    <row r="60" spans="1:15" ht="15.75" thickBot="1">
      <c r="A60" s="20" t="s">
        <v>17</v>
      </c>
      <c r="B60" s="20"/>
      <c r="C60" s="20"/>
      <c r="D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20" t="s">
        <v>18</v>
      </c>
      <c r="B61" s="20"/>
      <c r="C61" s="20"/>
      <c r="D61" s="20"/>
      <c r="G61" s="20"/>
      <c r="H61" s="20"/>
      <c r="I61" s="20"/>
      <c r="J61" s="20"/>
      <c r="K61" s="20"/>
      <c r="L61" s="97" t="s">
        <v>19</v>
      </c>
      <c r="M61" s="98"/>
      <c r="N61" s="98"/>
      <c r="O61" s="99"/>
    </row>
    <row r="62" spans="1:15" ht="15">
      <c r="A62" s="20"/>
      <c r="B62" s="20"/>
      <c r="C62" s="20"/>
      <c r="D62" s="20"/>
      <c r="G62" s="20"/>
      <c r="H62" s="20"/>
      <c r="I62" s="20"/>
      <c r="J62" s="20"/>
      <c r="K62" s="20"/>
      <c r="L62" s="160" t="s">
        <v>69</v>
      </c>
      <c r="M62" s="161"/>
      <c r="N62" s="161"/>
      <c r="O62" s="162"/>
    </row>
    <row r="63" spans="1:15" ht="15.75" thickBot="1">
      <c r="A63" s="95" t="s">
        <v>77</v>
      </c>
      <c r="B63" s="95"/>
      <c r="C63" s="20"/>
      <c r="D63" s="20"/>
      <c r="G63" s="20"/>
      <c r="H63" s="20"/>
      <c r="I63" s="20"/>
      <c r="J63" s="20"/>
      <c r="K63" s="20"/>
      <c r="L63" s="100" t="s">
        <v>21</v>
      </c>
      <c r="M63" s="101">
        <f>O58</f>
        <v>0</v>
      </c>
      <c r="N63" s="102" t="s">
        <v>22</v>
      </c>
      <c r="O63" s="103">
        <f>N58-O58</f>
        <v>0</v>
      </c>
    </row>
    <row r="64" spans="1:15" ht="15">
      <c r="A64" s="20"/>
      <c r="B64" s="20"/>
      <c r="C64" s="20"/>
      <c r="D64" s="20"/>
      <c r="G64" s="96"/>
      <c r="H64" s="96"/>
      <c r="I64" s="96"/>
      <c r="J64" s="20"/>
      <c r="K64" s="20"/>
      <c r="L64" s="160" t="s">
        <v>20</v>
      </c>
      <c r="M64" s="161"/>
      <c r="N64" s="161"/>
      <c r="O64" s="162"/>
    </row>
    <row r="65" spans="1:15" ht="15.75" thickBot="1">
      <c r="A65" s="20"/>
      <c r="B65" s="20"/>
      <c r="C65" s="20"/>
      <c r="D65" s="20"/>
      <c r="G65" s="20"/>
      <c r="H65" s="20"/>
      <c r="I65" s="20"/>
      <c r="J65" s="20"/>
      <c r="K65" s="20"/>
      <c r="L65" s="100" t="s">
        <v>21</v>
      </c>
      <c r="M65" s="101">
        <f>'Equipment List Summary'!E32</f>
        <v>0</v>
      </c>
      <c r="N65" s="102" t="s">
        <v>22</v>
      </c>
      <c r="O65" s="103">
        <f>'Equipment List Summary'!D32-'Equipment List Summary'!E32</f>
        <v>0</v>
      </c>
    </row>
    <row r="66" spans="1:15" ht="15">
      <c r="A66" s="20"/>
      <c r="B66" s="20"/>
      <c r="C66" s="20"/>
      <c r="D66" s="20"/>
      <c r="G66" s="20"/>
      <c r="H66" s="20"/>
      <c r="I66" s="20"/>
      <c r="J66" s="20"/>
      <c r="K66" s="20"/>
      <c r="L66" s="68"/>
      <c r="M66" s="20"/>
      <c r="N66" s="20"/>
      <c r="O66" s="20"/>
    </row>
  </sheetData>
  <sheetProtection insertRows="0" deleteRows="0"/>
  <mergeCells count="6">
    <mergeCell ref="L64:O64"/>
    <mergeCell ref="A5:B5"/>
    <mergeCell ref="L62:O62"/>
    <mergeCell ref="L59:M59"/>
    <mergeCell ref="L58:M58"/>
    <mergeCell ref="G59:H59"/>
  </mergeCells>
  <conditionalFormatting sqref="B7:B57">
    <cfRule type="containsBlanks" priority="2" dxfId="0">
      <formula>LEN(TRIM(B7))=0</formula>
    </cfRule>
  </conditionalFormatting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9.00390625" style="1" customWidth="1"/>
    <col min="2" max="2" width="52.421875" style="1" customWidth="1"/>
    <col min="3" max="3" width="27.00390625" style="1" bestFit="1" customWidth="1"/>
    <col min="4" max="4" width="14.7109375" style="1" customWidth="1"/>
    <col min="5" max="5" width="14.57421875" style="1" customWidth="1"/>
    <col min="6" max="241" width="9.140625" style="1" customWidth="1"/>
    <col min="242" max="242" width="4.57421875" style="1" customWidth="1"/>
    <col min="243" max="243" width="4.00390625" style="1" customWidth="1"/>
    <col min="244" max="244" width="4.28125" style="1" customWidth="1"/>
    <col min="245" max="245" width="12.8515625" style="1" customWidth="1"/>
    <col min="246" max="246" width="51.00390625" style="1" customWidth="1"/>
    <col min="247" max="247" width="17.7109375" style="1" customWidth="1"/>
    <col min="248" max="248" width="14.28125" style="1" customWidth="1"/>
    <col min="249" max="249" width="6.7109375" style="1" customWidth="1"/>
    <col min="250" max="250" width="7.421875" style="1" customWidth="1"/>
    <col min="251" max="254" width="14.7109375" style="1" customWidth="1"/>
    <col min="255" max="16384" width="9.140625" style="1" customWidth="1"/>
  </cols>
  <sheetData>
    <row r="1" spans="1:5" ht="26.25" customHeight="1" thickBot="1">
      <c r="A1" s="173" t="s">
        <v>37</v>
      </c>
      <c r="B1" s="174"/>
      <c r="C1" s="171" t="s">
        <v>0</v>
      </c>
      <c r="D1" s="172"/>
      <c r="E1" s="62">
        <f>'FF&amp;E - Furniture'!O1</f>
        <v>0</v>
      </c>
    </row>
    <row r="2" ht="9" customHeight="1" thickBot="1"/>
    <row r="3" spans="1:7" ht="22.5" customHeight="1" thickBot="1">
      <c r="A3" s="55" t="s">
        <v>1</v>
      </c>
      <c r="B3" s="61">
        <f>'FF&amp;E - Furniture'!D3</f>
        <v>0</v>
      </c>
      <c r="C3" s="53" t="s">
        <v>96</v>
      </c>
      <c r="D3" s="60"/>
      <c r="E3" s="59">
        <f>DATEDIF(D3,E5,"m")</f>
        <v>0</v>
      </c>
      <c r="G3" s="18"/>
    </row>
    <row r="4" spans="1:7" ht="6.75" customHeight="1" thickBot="1">
      <c r="A4" s="55"/>
      <c r="B4" s="58"/>
      <c r="C4" s="53"/>
      <c r="D4" s="54"/>
      <c r="E4" s="59"/>
      <c r="G4" s="18"/>
    </row>
    <row r="5" spans="1:8" ht="22.5" customHeight="1" thickBot="1">
      <c r="A5" s="55" t="s">
        <v>2</v>
      </c>
      <c r="B5" s="61">
        <f>'FF&amp;E - Furniture'!L3</f>
        <v>0</v>
      </c>
      <c r="C5" s="55" t="s">
        <v>95</v>
      </c>
      <c r="D5" s="60"/>
      <c r="E5" s="60"/>
      <c r="F5" s="15"/>
      <c r="G5" s="16"/>
      <c r="H5" s="17"/>
    </row>
    <row r="6" spans="1:6" ht="12.75" customHeight="1">
      <c r="A6" s="58"/>
      <c r="B6" s="58"/>
      <c r="C6" s="58"/>
      <c r="D6" s="63" t="s">
        <v>99</v>
      </c>
      <c r="E6" s="64" t="s">
        <v>100</v>
      </c>
      <c r="F6" s="19"/>
    </row>
    <row r="7" spans="1:5" ht="8.25" customHeight="1" thickBot="1">
      <c r="A7" s="56"/>
      <c r="B7" s="57"/>
      <c r="C7" s="56"/>
      <c r="D7" s="20"/>
      <c r="E7" s="56"/>
    </row>
    <row r="8" spans="1:5" ht="15">
      <c r="A8" s="21"/>
      <c r="B8" s="22"/>
      <c r="C8" s="23" t="s">
        <v>4</v>
      </c>
      <c r="D8" s="24"/>
      <c r="E8" s="25"/>
    </row>
    <row r="9" spans="1:5" ht="15">
      <c r="A9" s="23" t="s">
        <v>64</v>
      </c>
      <c r="B9" s="26" t="s">
        <v>55</v>
      </c>
      <c r="C9" s="23" t="s">
        <v>54</v>
      </c>
      <c r="D9" s="27" t="s">
        <v>8</v>
      </c>
      <c r="E9" s="28"/>
    </row>
    <row r="10" spans="1:5" ht="15">
      <c r="A10" s="29" t="s">
        <v>65</v>
      </c>
      <c r="B10" s="30" t="s">
        <v>63</v>
      </c>
      <c r="C10" s="29" t="s">
        <v>38</v>
      </c>
      <c r="D10" s="31" t="s">
        <v>14</v>
      </c>
      <c r="E10" s="32" t="s">
        <v>15</v>
      </c>
    </row>
    <row r="11" spans="1:5" ht="13.5" customHeight="1">
      <c r="A11" s="33" t="s">
        <v>56</v>
      </c>
      <c r="B11" s="34" t="s">
        <v>59</v>
      </c>
      <c r="C11" s="34" t="s">
        <v>60</v>
      </c>
      <c r="D11" s="35">
        <f>'FF&amp;E - Furniture'!N59</f>
        <v>0</v>
      </c>
      <c r="E11" s="36">
        <f>'FF&amp;E - Furniture'!N59</f>
        <v>0</v>
      </c>
    </row>
    <row r="12" spans="1:5" ht="13.5" customHeight="1">
      <c r="A12" s="33" t="s">
        <v>57</v>
      </c>
      <c r="B12" s="37" t="s">
        <v>58</v>
      </c>
      <c r="C12" s="37"/>
      <c r="D12" s="35">
        <f>'FF&amp;E - Equipment'!N59</f>
        <v>0</v>
      </c>
      <c r="E12" s="38">
        <f>'FF&amp;E - Equipment'!O59</f>
        <v>0</v>
      </c>
    </row>
    <row r="13" spans="1:5" ht="13.5" customHeight="1">
      <c r="A13" s="33" t="s">
        <v>102</v>
      </c>
      <c r="B13" s="37" t="s">
        <v>66</v>
      </c>
      <c r="C13" s="37" t="s">
        <v>61</v>
      </c>
      <c r="D13" s="35">
        <f>'AV System'!N59</f>
        <v>0</v>
      </c>
      <c r="E13" s="38">
        <f>'AV System'!O59</f>
        <v>0</v>
      </c>
    </row>
    <row r="14" spans="1:5" ht="13.5" customHeight="1">
      <c r="A14" s="33" t="s">
        <v>103</v>
      </c>
      <c r="B14" s="37" t="s">
        <v>67</v>
      </c>
      <c r="C14" s="37" t="s">
        <v>62</v>
      </c>
      <c r="D14" s="35">
        <f>'IT System'!N58</f>
        <v>0</v>
      </c>
      <c r="E14" s="38">
        <f>'IT System'!O58</f>
        <v>0</v>
      </c>
    </row>
    <row r="15" spans="1:5" ht="13.5" customHeight="1">
      <c r="A15" s="33"/>
      <c r="B15" s="37"/>
      <c r="C15" s="37"/>
      <c r="D15" s="35"/>
      <c r="E15" s="38"/>
    </row>
    <row r="16" spans="1:5" ht="13.5" customHeight="1">
      <c r="A16" s="33"/>
      <c r="B16" s="37"/>
      <c r="C16" s="37"/>
      <c r="D16" s="35"/>
      <c r="E16" s="38"/>
    </row>
    <row r="17" spans="1:5" ht="13.5" customHeight="1">
      <c r="A17" s="39"/>
      <c r="B17" s="37"/>
      <c r="C17" s="37"/>
      <c r="D17" s="35"/>
      <c r="E17" s="38"/>
    </row>
    <row r="18" spans="1:5" ht="13.5" customHeight="1">
      <c r="A18" s="39"/>
      <c r="B18" s="37"/>
      <c r="C18" s="37"/>
      <c r="D18" s="35"/>
      <c r="E18" s="38"/>
    </row>
    <row r="19" spans="1:5" ht="13.5" customHeight="1">
      <c r="A19" s="39"/>
      <c r="B19" s="37"/>
      <c r="C19" s="37"/>
      <c r="D19" s="35"/>
      <c r="E19" s="38"/>
    </row>
    <row r="20" spans="1:5" ht="13.5" customHeight="1">
      <c r="A20" s="39"/>
      <c r="B20" s="37"/>
      <c r="C20" s="37"/>
      <c r="D20" s="35"/>
      <c r="E20" s="38"/>
    </row>
    <row r="21" spans="1:5" ht="13.5" customHeight="1">
      <c r="A21" s="39"/>
      <c r="B21" s="37"/>
      <c r="C21" s="37"/>
      <c r="D21" s="35"/>
      <c r="E21" s="38"/>
    </row>
    <row r="22" spans="1:5" ht="13.5" customHeight="1">
      <c r="A22" s="39"/>
      <c r="B22" s="37"/>
      <c r="C22" s="37"/>
      <c r="D22" s="35"/>
      <c r="E22" s="38"/>
    </row>
    <row r="23" spans="1:5" ht="13.5" customHeight="1">
      <c r="A23" s="39"/>
      <c r="B23" s="37"/>
      <c r="C23" s="37"/>
      <c r="D23" s="35"/>
      <c r="E23" s="38"/>
    </row>
    <row r="24" spans="1:5" ht="13.5" customHeight="1">
      <c r="A24" s="39"/>
      <c r="B24" s="37"/>
      <c r="C24" s="37"/>
      <c r="D24" s="35"/>
      <c r="E24" s="38"/>
    </row>
    <row r="25" spans="1:5" ht="13.5" customHeight="1">
      <c r="A25" s="39"/>
      <c r="B25" s="37"/>
      <c r="C25" s="37"/>
      <c r="D25" s="35"/>
      <c r="E25" s="38"/>
    </row>
    <row r="26" spans="1:5" ht="13.5" customHeight="1">
      <c r="A26" s="39"/>
      <c r="B26" s="37"/>
      <c r="C26" s="37"/>
      <c r="D26" s="35"/>
      <c r="E26" s="38"/>
    </row>
    <row r="27" spans="1:5" ht="13.5" customHeight="1">
      <c r="A27" s="39"/>
      <c r="B27" s="37"/>
      <c r="C27" s="37"/>
      <c r="D27" s="35"/>
      <c r="E27" s="38"/>
    </row>
    <row r="28" spans="1:5" ht="13.5" customHeight="1">
      <c r="A28" s="39"/>
      <c r="B28" s="37"/>
      <c r="C28" s="37"/>
      <c r="D28" s="35"/>
      <c r="E28" s="38"/>
    </row>
    <row r="29" spans="1:5" ht="13.5" customHeight="1">
      <c r="A29" s="39"/>
      <c r="B29" s="37"/>
      <c r="C29" s="37"/>
      <c r="D29" s="35"/>
      <c r="E29" s="40"/>
    </row>
    <row r="30" spans="1:5" ht="13.5" customHeight="1">
      <c r="A30" s="39"/>
      <c r="B30" s="37"/>
      <c r="C30" s="37"/>
      <c r="D30" s="35"/>
      <c r="E30" s="40"/>
    </row>
    <row r="31" spans="1:5" ht="13.5" customHeight="1" thickBot="1">
      <c r="A31" s="41"/>
      <c r="B31" s="42"/>
      <c r="C31" s="42"/>
      <c r="D31" s="43"/>
      <c r="E31" s="44"/>
    </row>
    <row r="32" spans="1:5" ht="15.75" thickBot="1">
      <c r="A32" s="20"/>
      <c r="B32" s="20"/>
      <c r="C32" s="45" t="s">
        <v>16</v>
      </c>
      <c r="D32" s="46">
        <f>SUM(D11:D31)</f>
        <v>0</v>
      </c>
      <c r="E32" s="47">
        <f>SUM(E11:E31)</f>
        <v>0</v>
      </c>
    </row>
    <row r="33" spans="1:5" ht="15.75" thickBot="1">
      <c r="A33" s="52">
        <f>(1.03)^(E3/12)-1</f>
        <v>0</v>
      </c>
      <c r="B33" s="51" t="s">
        <v>97</v>
      </c>
      <c r="C33" s="48" t="s">
        <v>98</v>
      </c>
      <c r="D33" s="49">
        <f>D32*(1+A33)</f>
        <v>0</v>
      </c>
      <c r="E33" s="50">
        <f>E32*(1+A33)</f>
        <v>0</v>
      </c>
    </row>
    <row r="34" spans="1:5" ht="15">
      <c r="A34" s="20"/>
      <c r="B34" s="20"/>
      <c r="C34" s="20"/>
      <c r="D34" s="20"/>
      <c r="E34" s="20"/>
    </row>
  </sheetData>
  <sheetProtection sheet="1" insertRows="0" deleteRows="0"/>
  <mergeCells count="2">
    <mergeCell ref="C1:D1"/>
    <mergeCell ref="A1:B1"/>
  </mergeCells>
  <dataValidations count="6">
    <dataValidation allowBlank="1" showInputMessage="1" showErrorMessage="1" promptTitle="Start Date" prompt="mm/dd/yyyy" sqref="D5"/>
    <dataValidation allowBlank="1" showInputMessage="1" showErrorMessage="1" promptTitle="End Date" prompt="mm/dd/yyyy" sqref="E5"/>
    <dataValidation allowBlank="1" showInputMessage="1" showErrorMessage="1" promptTitle="Fiscal Year" prompt="yyyy" sqref="E1"/>
    <dataValidation allowBlank="1" showInputMessage="1" showErrorMessage="1" promptTitle="Reference Point" prompt="Equipment list submittal date.&#10;mm/dd/yyyy" sqref="D3"/>
    <dataValidation allowBlank="1" showInputMessage="1" showErrorMessage="1" prompt="Number of months from the reference point to the end of construction." sqref="E3"/>
    <dataValidation allowBlank="1" showErrorMessage="1" sqref="D4:E4 E2"/>
  </dataValidation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and Furnishings Request</dc:title>
  <dc:subject/>
  <dc:creator>Roberts, Jordan</dc:creator>
  <cp:keywords/>
  <dc:description/>
  <cp:lastModifiedBy>TCole-Stitt</cp:lastModifiedBy>
  <cp:lastPrinted>2015-01-08T18:04:02Z</cp:lastPrinted>
  <dcterms:created xsi:type="dcterms:W3CDTF">2014-03-27T19:41:21Z</dcterms:created>
  <dcterms:modified xsi:type="dcterms:W3CDTF">2021-05-27T16:57:35Z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Tiffany Cole-Stitt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0x0101004E3FC9A74AEA594A8CAB243FAAB1994A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display_urn:schemas-microsoft-com:office:office#Author">
    <vt:lpwstr>Installer, sp19</vt:lpwstr>
  </property>
  <property fmtid="{D5CDD505-2E9C-101B-9397-08002B2CF9AE}" pid="10" name="display_urn">
    <vt:lpwstr>System Account</vt:lpwstr>
  </property>
  <property fmtid="{D5CDD505-2E9C-101B-9397-08002B2CF9AE}" pid="11" name="Year">
    <vt:lpwstr>2021</vt:lpwstr>
  </property>
  <property fmtid="{D5CDD505-2E9C-101B-9397-08002B2CF9AE}" pid="12" name="Order">
    <vt:lpwstr>400.000000000000</vt:lpwstr>
  </property>
  <property fmtid="{D5CDD505-2E9C-101B-9397-08002B2CF9AE}" pid="13" name="Doc Title">
    <vt:lpwstr/>
  </property>
</Properties>
</file>