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lene.young\Documents\"/>
    </mc:Choice>
  </mc:AlternateContent>
  <xr:revisionPtr revIDLastSave="0" documentId="13_ncr:1_{2CBE5365-2CD6-4D22-B067-64C495E09ABA}" xr6:coauthVersionLast="44" xr6:coauthVersionMax="44" xr10:uidLastSave="{00000000-0000-0000-0000-000000000000}"/>
  <bookViews>
    <workbookView xWindow="2190" yWindow="1200" windowWidth="15780" windowHeight="9675" xr2:uid="{00000000-000D-0000-FFFF-FFFF00000000}"/>
  </bookViews>
  <sheets>
    <sheet name="27" sheetId="1" r:id="rId1"/>
    <sheet name="27 (Example)" sheetId="2" r:id="rId2"/>
    <sheet name="Calculation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3" l="1"/>
  <c r="K21" i="2" l="1"/>
  <c r="I21" i="2"/>
  <c r="M19" i="2"/>
  <c r="M18" i="2"/>
  <c r="M17" i="2"/>
  <c r="M16" i="2"/>
  <c r="M15" i="2"/>
  <c r="M14" i="2"/>
  <c r="M13" i="2"/>
  <c r="I22" i="3"/>
  <c r="E21" i="3"/>
  <c r="I21" i="3" s="1"/>
  <c r="E20" i="3"/>
  <c r="I20" i="3" s="1"/>
  <c r="E19" i="3"/>
  <c r="I19" i="3" s="1"/>
  <c r="E18" i="3"/>
  <c r="I18" i="3" s="1"/>
  <c r="I17" i="3"/>
  <c r="I16" i="3"/>
  <c r="I24" i="3" s="1"/>
  <c r="I26" i="3" s="1"/>
  <c r="M21" i="2" l="1"/>
</calcChain>
</file>

<file path=xl/sharedStrings.xml><?xml version="1.0" encoding="utf-8"?>
<sst xmlns="http://schemas.openxmlformats.org/spreadsheetml/2006/main" count="131" uniqueCount="63">
  <si>
    <t>Dept. of Budget &amp; Management</t>
  </si>
  <si>
    <t>State Agency or Group</t>
  </si>
  <si>
    <t>Institution or Unit</t>
  </si>
  <si>
    <t>Program No. or Title</t>
  </si>
  <si>
    <t>Agency</t>
  </si>
  <si>
    <t>Program Title</t>
  </si>
  <si>
    <t>Statewide</t>
  </si>
  <si>
    <t>Indirect Cost</t>
  </si>
  <si>
    <t>Recoveries</t>
  </si>
  <si>
    <t>Internal</t>
  </si>
  <si>
    <t>Reverted</t>
  </si>
  <si>
    <t>to General</t>
  </si>
  <si>
    <t>Fund</t>
  </si>
  <si>
    <t>Retained</t>
  </si>
  <si>
    <t>by</t>
  </si>
  <si>
    <t>Approved</t>
  </si>
  <si>
    <t>Recovery</t>
  </si>
  <si>
    <t>Rate (%)</t>
  </si>
  <si>
    <t>$</t>
  </si>
  <si>
    <t>Indirect Cost Recovery &amp; Reversion</t>
  </si>
  <si>
    <t>Indirect</t>
  </si>
  <si>
    <t>Cost</t>
  </si>
  <si>
    <t>RSTARS</t>
  </si>
  <si>
    <t>Program</t>
  </si>
  <si>
    <t>Code</t>
  </si>
  <si>
    <t>Fiscal Year</t>
  </si>
  <si>
    <t>Please submit original and 1 duplicate</t>
  </si>
  <si>
    <t>Federally*</t>
  </si>
  <si>
    <t>* Please include the applicable rate for the reported data</t>
  </si>
  <si>
    <t>Indirect Costs</t>
  </si>
  <si>
    <t>INDIRECT COST RECOVERY AND REVERSION</t>
  </si>
  <si>
    <t>Federal Salaries</t>
  </si>
  <si>
    <t>Indirect Rate</t>
  </si>
  <si>
    <t xml:space="preserve">Indirect Cost </t>
  </si>
  <si>
    <t>and Fringe</t>
  </si>
  <si>
    <t>______________________</t>
  </si>
  <si>
    <t>________</t>
  </si>
  <si>
    <t>________________________</t>
  </si>
  <si>
    <t>__________</t>
  </si>
  <si>
    <t>Program 1</t>
  </si>
  <si>
    <t>Program 2</t>
  </si>
  <si>
    <t>Program 3</t>
  </si>
  <si>
    <t>Program 4</t>
  </si>
  <si>
    <t>Program 5</t>
  </si>
  <si>
    <t>Program 6</t>
  </si>
  <si>
    <t>Program 7</t>
  </si>
  <si>
    <t>SWCAP</t>
  </si>
  <si>
    <t>X00A0105</t>
  </si>
  <si>
    <t>X00A0109</t>
  </si>
  <si>
    <t>X00A0111</t>
  </si>
  <si>
    <t>X00D0101</t>
  </si>
  <si>
    <t>X00G0101</t>
  </si>
  <si>
    <t>X00G0103</t>
  </si>
  <si>
    <t>X00H0101</t>
  </si>
  <si>
    <t>Department of Examples</t>
  </si>
  <si>
    <t>X00 - Agency-Wide</t>
  </si>
  <si>
    <t>2020 Estimate</t>
  </si>
  <si>
    <t>Budget Form DBM-DA-27 (Revised 5/20)</t>
  </si>
  <si>
    <t>2019 Actual</t>
  </si>
  <si>
    <t>2021 Estimate</t>
  </si>
  <si>
    <t>Budget Form DBM-DA-27 (Revised 5/26)</t>
  </si>
  <si>
    <t>2020 Actual</t>
  </si>
  <si>
    <t>2022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</si>
</sst>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5">
    <font>
      <b/>
      <sz val="8.5"/>
      <name val="LinePrinter"/>
    </font>
    <font>
      <b/>
      <sz val="9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fill"/>
    </xf>
    <xf numFmtId="0" fontId="1" fillId="0" borderId="0" xfId="0" applyNumberFormat="1" applyFont="1"/>
    <xf numFmtId="0" fontId="1" fillId="0" borderId="0" xfId="0" applyNumberFormat="1" applyFont="1" applyBorder="1"/>
    <xf numFmtId="0" fontId="1" fillId="0" borderId="0" xfId="0" applyFont="1" applyBorder="1"/>
    <xf numFmtId="0" fontId="2" fillId="0" borderId="0" xfId="0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1" xfId="0" applyFont="1" applyBorder="1"/>
    <xf numFmtId="0" fontId="1" fillId="0" borderId="2" xfId="0" applyNumberFormat="1" applyFont="1" applyBorder="1"/>
    <xf numFmtId="0" fontId="1" fillId="0" borderId="2" xfId="0" applyFont="1" applyBorder="1"/>
    <xf numFmtId="0" fontId="1" fillId="0" borderId="2" xfId="0" applyNumberFormat="1" applyFont="1" applyBorder="1" applyAlignment="1">
      <alignment horizontal="fill"/>
    </xf>
    <xf numFmtId="3" fontId="1" fillId="0" borderId="0" xfId="0" applyNumberFormat="1" applyFont="1" applyAlignme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1" fillId="0" borderId="0" xfId="0" applyNumberFormat="1" applyFont="1" applyBorder="1"/>
    <xf numFmtId="10" fontId="1" fillId="0" borderId="0" xfId="0" applyNumberFormat="1" applyFont="1" applyBorder="1"/>
    <xf numFmtId="3" fontId="1" fillId="0" borderId="1" xfId="0" applyNumberFormat="1" applyFont="1" applyBorder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1" fillId="0" borderId="0" xfId="0" applyNumberFormat="1" applyFont="1" applyBorder="1"/>
    <xf numFmtId="164" fontId="1" fillId="0" borderId="1" xfId="0" applyNumberFormat="1" applyFont="1" applyBorder="1"/>
    <xf numFmtId="164" fontId="2" fillId="0" borderId="1" xfId="0" applyNumberFormat="1" applyFont="1" applyBorder="1" applyAlignment="1"/>
    <xf numFmtId="164" fontId="2" fillId="0" borderId="0" xfId="0" applyNumberFormat="1" applyFont="1" applyBorder="1" applyAlignment="1"/>
    <xf numFmtId="0" fontId="1" fillId="0" borderId="0" xfId="0" applyNumberFormat="1" applyFont="1" applyBorder="1" applyAlignment="1">
      <alignment horizontal="centerContinuous"/>
    </xf>
    <xf numFmtId="3" fontId="1" fillId="0" borderId="0" xfId="0" applyNumberFormat="1" applyFont="1" applyBorder="1" applyAlignment="1">
      <alignment horizontal="centerContinuous"/>
    </xf>
    <xf numFmtId="3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vertical="top" wrapText="1"/>
    </xf>
    <xf numFmtId="10" fontId="1" fillId="0" borderId="0" xfId="1" applyNumberFormat="1" applyFont="1" applyBorder="1"/>
    <xf numFmtId="0" fontId="2" fillId="0" borderId="0" xfId="0" applyNumberFormat="1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10" fontId="2" fillId="0" borderId="0" xfId="0" applyNumberFormat="1" applyFont="1" applyBorder="1"/>
  </cellXfs>
  <cellStyles count="2">
    <cellStyle name="Normal" xfId="0" builtinId="0"/>
    <cellStyle name="Percent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tabSelected="1" view="pageLayout" topLeftCell="A2" zoomScaleNormal="100" zoomScaleSheetLayoutView="120" workbookViewId="0">
      <selection activeCell="E17" sqref="E17"/>
    </sheetView>
  </sheetViews>
  <sheetFormatPr defaultColWidth="8.1640625" defaultRowHeight="12"/>
  <cols>
    <col min="1" max="1" width="14.33203125" style="28" customWidth="1"/>
    <col min="2" max="2" width="1.1640625" style="3" customWidth="1"/>
    <col min="3" max="3" width="8.83203125" style="8" customWidth="1"/>
    <col min="4" max="4" width="1.1640625" style="3" customWidth="1"/>
    <col min="5" max="5" width="21.83203125" style="3" customWidth="1"/>
    <col min="6" max="6" width="1.1640625" style="3" customWidth="1"/>
    <col min="7" max="7" width="12.83203125" style="20" customWidth="1"/>
    <col min="8" max="8" width="1.1640625" style="3" customWidth="1"/>
    <col min="9" max="9" width="12.83203125" style="20" customWidth="1"/>
    <col min="10" max="10" width="1" style="3" customWidth="1"/>
    <col min="11" max="11" width="12.83203125" style="20" customWidth="1"/>
    <col min="12" max="12" width="1.1640625" style="3" customWidth="1"/>
    <col min="13" max="13" width="12.83203125" style="20" customWidth="1"/>
    <col min="14" max="14" width="1.1640625" style="3" customWidth="1"/>
    <col min="15" max="15" width="9.83203125" style="3" customWidth="1"/>
    <col min="16" max="16" width="1.1640625" style="3" customWidth="1"/>
    <col min="17" max="17" width="9.83203125" style="3" customWidth="1"/>
    <col min="18" max="16384" width="8.1640625" style="3"/>
  </cols>
  <sheetData>
    <row r="1" spans="1:17">
      <c r="A1" s="7" t="s">
        <v>0</v>
      </c>
      <c r="B1" s="6"/>
      <c r="D1" s="6"/>
      <c r="F1" s="6"/>
      <c r="G1" s="19"/>
      <c r="H1" s="6"/>
      <c r="I1" s="19"/>
      <c r="J1" s="6"/>
      <c r="K1" s="19"/>
      <c r="L1" s="6"/>
      <c r="N1" s="6"/>
      <c r="Q1" s="2" t="s">
        <v>26</v>
      </c>
    </row>
    <row r="2" spans="1:17">
      <c r="A2" s="7" t="s">
        <v>60</v>
      </c>
      <c r="B2" s="6"/>
      <c r="D2" s="6"/>
      <c r="F2" s="6"/>
      <c r="H2" s="6"/>
      <c r="J2" s="6"/>
      <c r="L2" s="6"/>
      <c r="M2" s="21"/>
      <c r="N2" s="6"/>
      <c r="O2" s="2"/>
      <c r="P2" s="6"/>
    </row>
    <row r="3" spans="1:17">
      <c r="A3" s="7" t="s">
        <v>19</v>
      </c>
      <c r="B3" s="6"/>
      <c r="D3" s="6"/>
      <c r="F3" s="6"/>
      <c r="G3" s="21"/>
      <c r="H3" s="6"/>
      <c r="I3" s="21"/>
      <c r="J3" s="6"/>
      <c r="K3" s="21"/>
      <c r="L3" s="1" t="s">
        <v>1</v>
      </c>
      <c r="M3" s="4"/>
      <c r="N3" s="4"/>
      <c r="O3" s="4"/>
      <c r="P3" s="15"/>
      <c r="Q3" s="5"/>
    </row>
    <row r="4" spans="1:17" ht="13.5" customHeight="1">
      <c r="L4" s="1" t="s">
        <v>2</v>
      </c>
      <c r="M4" s="4"/>
      <c r="N4" s="4"/>
      <c r="O4" s="4"/>
      <c r="P4" s="15"/>
      <c r="Q4" s="5"/>
    </row>
    <row r="5" spans="1:17" ht="13.5" customHeight="1">
      <c r="L5" s="1" t="s">
        <v>3</v>
      </c>
      <c r="M5" s="16"/>
      <c r="N5" s="16"/>
      <c r="O5" s="16"/>
      <c r="P5" s="17"/>
      <c r="Q5" s="18"/>
    </row>
    <row r="6" spans="1:17" ht="13.5" customHeight="1">
      <c r="A6" s="29"/>
      <c r="G6" s="21"/>
      <c r="I6" s="21"/>
      <c r="K6" s="21"/>
    </row>
    <row r="7" spans="1:17">
      <c r="A7" s="30"/>
      <c r="B7" s="9"/>
      <c r="C7" s="14"/>
      <c r="D7" s="9"/>
      <c r="E7" s="10"/>
      <c r="F7" s="9"/>
      <c r="G7" s="22"/>
      <c r="H7" s="9"/>
      <c r="I7" s="22"/>
      <c r="J7" s="9"/>
      <c r="K7" s="22"/>
      <c r="L7" s="9"/>
      <c r="M7" s="22"/>
      <c r="N7" s="9"/>
      <c r="O7" s="12" t="s">
        <v>27</v>
      </c>
      <c r="P7" s="9"/>
      <c r="Q7" s="12" t="s">
        <v>27</v>
      </c>
    </row>
    <row r="8" spans="1:17">
      <c r="B8" s="9"/>
      <c r="C8" s="14"/>
      <c r="D8" s="9"/>
      <c r="E8" s="10"/>
      <c r="F8" s="9"/>
      <c r="G8" s="3"/>
      <c r="I8" s="3"/>
      <c r="K8" s="3"/>
      <c r="M8" s="3"/>
      <c r="N8" s="9"/>
      <c r="O8" s="12" t="s">
        <v>15</v>
      </c>
      <c r="P8" s="9"/>
      <c r="Q8" s="12" t="s">
        <v>15</v>
      </c>
    </row>
    <row r="9" spans="1:17">
      <c r="A9" s="30"/>
      <c r="B9" s="11"/>
      <c r="C9" s="11"/>
      <c r="D9" s="11"/>
      <c r="E9" s="12"/>
      <c r="F9" s="11"/>
      <c r="G9" s="22"/>
      <c r="H9" s="9"/>
      <c r="I9" s="22"/>
      <c r="J9" s="9"/>
      <c r="K9" s="22" t="s">
        <v>18</v>
      </c>
      <c r="L9" s="9"/>
      <c r="M9" s="22" t="s">
        <v>18</v>
      </c>
      <c r="N9" s="11"/>
      <c r="O9" s="12" t="s">
        <v>20</v>
      </c>
      <c r="P9" s="11"/>
      <c r="Q9" s="12" t="s">
        <v>6</v>
      </c>
    </row>
    <row r="10" spans="1:17">
      <c r="A10" s="31"/>
      <c r="B10" s="11"/>
      <c r="C10" s="12" t="s">
        <v>22</v>
      </c>
      <c r="D10" s="11"/>
      <c r="E10" s="12"/>
      <c r="F10" s="11"/>
      <c r="G10" s="23" t="s">
        <v>6</v>
      </c>
      <c r="H10" s="11"/>
      <c r="I10" s="23" t="s">
        <v>9</v>
      </c>
      <c r="J10" s="11"/>
      <c r="K10" s="23" t="s">
        <v>10</v>
      </c>
      <c r="L10" s="11"/>
      <c r="M10" s="23" t="s">
        <v>13</v>
      </c>
      <c r="N10" s="11"/>
      <c r="O10" s="12" t="s">
        <v>21</v>
      </c>
      <c r="P10" s="11"/>
      <c r="Q10" s="12" t="s">
        <v>21</v>
      </c>
    </row>
    <row r="11" spans="1:17">
      <c r="A11" s="31"/>
      <c r="B11" s="11"/>
      <c r="C11" s="12" t="s">
        <v>23</v>
      </c>
      <c r="D11" s="11"/>
      <c r="E11" s="12"/>
      <c r="F11" s="11"/>
      <c r="G11" s="23" t="s">
        <v>7</v>
      </c>
      <c r="H11" s="11"/>
      <c r="I11" s="23" t="s">
        <v>7</v>
      </c>
      <c r="J11" s="11"/>
      <c r="K11" s="23" t="s">
        <v>11</v>
      </c>
      <c r="L11" s="11"/>
      <c r="M11" s="23" t="s">
        <v>14</v>
      </c>
      <c r="N11" s="11"/>
      <c r="O11" s="12" t="s">
        <v>16</v>
      </c>
      <c r="P11" s="11"/>
      <c r="Q11" s="12" t="s">
        <v>16</v>
      </c>
    </row>
    <row r="12" spans="1:17">
      <c r="A12" s="34" t="s">
        <v>25</v>
      </c>
      <c r="B12" s="12"/>
      <c r="C12" s="13" t="s">
        <v>24</v>
      </c>
      <c r="D12" s="12"/>
      <c r="E12" s="13" t="s">
        <v>5</v>
      </c>
      <c r="F12" s="12"/>
      <c r="G12" s="24" t="s">
        <v>8</v>
      </c>
      <c r="H12" s="12"/>
      <c r="I12" s="24" t="s">
        <v>8</v>
      </c>
      <c r="J12" s="12"/>
      <c r="K12" s="24" t="s">
        <v>12</v>
      </c>
      <c r="L12" s="12"/>
      <c r="M12" s="24" t="s">
        <v>4</v>
      </c>
      <c r="N12" s="12"/>
      <c r="O12" s="13" t="s">
        <v>17</v>
      </c>
      <c r="P12" s="12"/>
      <c r="Q12" s="13" t="s">
        <v>17</v>
      </c>
    </row>
    <row r="13" spans="1:17">
      <c r="A13" s="35"/>
      <c r="B13" s="12"/>
      <c r="C13" s="12"/>
      <c r="D13" s="12"/>
      <c r="E13" s="12"/>
      <c r="F13" s="12"/>
      <c r="G13" s="23"/>
      <c r="H13" s="12"/>
      <c r="I13" s="23"/>
      <c r="J13" s="12"/>
      <c r="K13" s="23"/>
      <c r="L13" s="12"/>
      <c r="M13" s="23"/>
      <c r="N13" s="12"/>
      <c r="O13" s="12"/>
      <c r="P13" s="12"/>
      <c r="Q13" s="12"/>
    </row>
    <row r="14" spans="1:17">
      <c r="A14" s="32" t="s">
        <v>61</v>
      </c>
      <c r="B14" s="7"/>
      <c r="C14" s="7"/>
      <c r="D14" s="7"/>
      <c r="E14" s="8"/>
      <c r="F14" s="7"/>
      <c r="G14" s="25"/>
      <c r="H14" s="7"/>
      <c r="I14" s="25"/>
      <c r="J14" s="7"/>
      <c r="K14" s="25"/>
      <c r="L14" s="7"/>
      <c r="M14" s="25"/>
      <c r="N14" s="7"/>
      <c r="O14" s="26"/>
      <c r="P14" s="7"/>
      <c r="Q14" s="26"/>
    </row>
    <row r="15" spans="1:17">
      <c r="A15" s="32"/>
      <c r="B15" s="7"/>
      <c r="C15" s="7"/>
      <c r="D15" s="7"/>
      <c r="E15" s="8"/>
      <c r="F15" s="7"/>
      <c r="G15" s="25"/>
      <c r="H15" s="7"/>
      <c r="I15" s="25"/>
      <c r="J15" s="7"/>
      <c r="K15" s="25"/>
      <c r="L15" s="7"/>
      <c r="M15" s="25"/>
      <c r="N15" s="7"/>
      <c r="O15" s="26"/>
      <c r="P15" s="7"/>
      <c r="Q15" s="26"/>
    </row>
    <row r="16" spans="1:17">
      <c r="A16" s="32" t="s">
        <v>59</v>
      </c>
      <c r="B16" s="7"/>
      <c r="C16" s="7"/>
      <c r="D16" s="7"/>
      <c r="E16" s="8"/>
      <c r="F16" s="7"/>
      <c r="G16" s="25"/>
      <c r="H16" s="7"/>
      <c r="I16" s="25"/>
      <c r="J16" s="7"/>
      <c r="K16" s="25"/>
      <c r="L16" s="7"/>
      <c r="M16" s="25"/>
      <c r="N16" s="7"/>
      <c r="O16" s="26"/>
      <c r="P16" s="7"/>
      <c r="Q16" s="26"/>
    </row>
    <row r="17" spans="1:17">
      <c r="A17" s="32"/>
      <c r="B17" s="7"/>
      <c r="C17" s="7"/>
      <c r="D17" s="7"/>
      <c r="E17" s="8"/>
      <c r="F17" s="7"/>
      <c r="G17" s="25"/>
      <c r="H17" s="7"/>
      <c r="I17" s="25"/>
      <c r="J17" s="7"/>
      <c r="K17" s="25"/>
      <c r="L17" s="7"/>
      <c r="M17" s="25"/>
      <c r="N17" s="7"/>
      <c r="O17" s="26"/>
      <c r="P17" s="7"/>
      <c r="Q17" s="26"/>
    </row>
    <row r="18" spans="1:17">
      <c r="A18" s="32" t="s">
        <v>62</v>
      </c>
      <c r="B18" s="7"/>
      <c r="C18" s="7"/>
      <c r="D18" s="7"/>
      <c r="E18" s="8"/>
      <c r="F18" s="7"/>
      <c r="G18" s="25"/>
      <c r="H18" s="7"/>
      <c r="I18" s="25"/>
      <c r="J18" s="7"/>
      <c r="K18" s="25"/>
      <c r="L18" s="7"/>
      <c r="M18" s="25"/>
      <c r="N18" s="7"/>
      <c r="O18" s="26"/>
      <c r="P18" s="7"/>
      <c r="Q18" s="26"/>
    </row>
    <row r="19" spans="1:17">
      <c r="A19" s="32"/>
      <c r="B19" s="7"/>
      <c r="C19" s="7"/>
      <c r="D19" s="7"/>
      <c r="E19" s="8"/>
      <c r="F19" s="7"/>
      <c r="G19" s="25"/>
      <c r="H19" s="7"/>
      <c r="I19" s="25"/>
      <c r="J19" s="7"/>
      <c r="K19" s="25"/>
      <c r="L19" s="7"/>
      <c r="M19" s="25"/>
      <c r="N19" s="7"/>
      <c r="O19" s="26"/>
      <c r="P19" s="7"/>
      <c r="Q19" s="26"/>
    </row>
    <row r="20" spans="1:17">
      <c r="A20" s="32"/>
      <c r="B20" s="7"/>
      <c r="C20" s="7"/>
      <c r="D20" s="7"/>
      <c r="E20" s="8"/>
      <c r="F20" s="7"/>
      <c r="G20" s="25"/>
      <c r="H20" s="7"/>
      <c r="I20" s="25"/>
      <c r="J20" s="7"/>
      <c r="K20" s="25"/>
      <c r="L20" s="7"/>
      <c r="M20" s="25"/>
      <c r="N20" s="7"/>
      <c r="O20" s="26"/>
      <c r="P20" s="7"/>
      <c r="Q20" s="26"/>
    </row>
    <row r="21" spans="1:17">
      <c r="A21" s="32"/>
      <c r="B21" s="7"/>
      <c r="C21" s="7"/>
      <c r="D21" s="7"/>
      <c r="E21" s="8"/>
      <c r="F21" s="7"/>
      <c r="G21" s="25"/>
      <c r="H21" s="7"/>
      <c r="I21" s="25"/>
      <c r="J21" s="7"/>
      <c r="K21" s="25"/>
      <c r="L21" s="7"/>
      <c r="M21" s="25"/>
      <c r="N21" s="7"/>
      <c r="O21" s="26"/>
      <c r="P21" s="7"/>
      <c r="Q21" s="26"/>
    </row>
    <row r="22" spans="1:17">
      <c r="A22" s="32"/>
      <c r="B22" s="7"/>
      <c r="C22" s="7"/>
      <c r="D22" s="7"/>
      <c r="E22" s="8"/>
      <c r="F22" s="7"/>
      <c r="G22" s="25"/>
      <c r="H22" s="7"/>
      <c r="I22" s="25"/>
      <c r="J22" s="7"/>
      <c r="K22" s="25"/>
      <c r="L22" s="7"/>
      <c r="M22" s="25"/>
      <c r="N22" s="7"/>
      <c r="O22" s="26"/>
      <c r="P22" s="7"/>
      <c r="Q22" s="26"/>
    </row>
    <row r="23" spans="1:17">
      <c r="A23" s="32"/>
      <c r="B23" s="7"/>
      <c r="C23" s="7"/>
      <c r="D23" s="7"/>
      <c r="E23" s="8"/>
      <c r="F23" s="7"/>
      <c r="G23" s="25"/>
      <c r="H23" s="7"/>
      <c r="I23" s="25"/>
      <c r="J23" s="7"/>
      <c r="K23" s="25"/>
      <c r="L23" s="7"/>
      <c r="M23" s="25"/>
      <c r="N23" s="7"/>
      <c r="O23" s="26"/>
      <c r="P23" s="7"/>
      <c r="Q23" s="26"/>
    </row>
    <row r="24" spans="1:17">
      <c r="A24" s="32"/>
      <c r="B24" s="7"/>
      <c r="C24" s="7"/>
      <c r="D24" s="7"/>
      <c r="E24" s="8"/>
      <c r="F24" s="7"/>
      <c r="G24" s="25"/>
      <c r="H24" s="7"/>
      <c r="I24" s="25"/>
      <c r="J24" s="7"/>
      <c r="K24" s="25"/>
      <c r="L24" s="7"/>
      <c r="M24" s="25"/>
      <c r="N24" s="7"/>
      <c r="O24" s="26"/>
      <c r="P24" s="7"/>
      <c r="Q24" s="26"/>
    </row>
    <row r="25" spans="1:17">
      <c r="A25" s="32"/>
      <c r="B25" s="7"/>
      <c r="C25" s="7"/>
      <c r="D25" s="7"/>
      <c r="E25" s="8"/>
      <c r="F25" s="7"/>
      <c r="G25" s="25"/>
      <c r="H25" s="7"/>
      <c r="I25" s="25"/>
      <c r="J25" s="7"/>
      <c r="K25" s="25"/>
      <c r="L25" s="7"/>
      <c r="M25" s="25"/>
      <c r="N25" s="7"/>
      <c r="O25" s="26"/>
      <c r="P25" s="7"/>
      <c r="Q25" s="26"/>
    </row>
    <row r="26" spans="1:17">
      <c r="A26" s="32"/>
      <c r="B26" s="7"/>
      <c r="C26" s="7"/>
      <c r="D26" s="7"/>
      <c r="E26" s="8"/>
      <c r="F26" s="7"/>
      <c r="G26" s="25"/>
      <c r="H26" s="7"/>
      <c r="I26" s="25"/>
      <c r="J26" s="7"/>
      <c r="K26" s="25"/>
      <c r="L26" s="7"/>
      <c r="M26" s="25"/>
      <c r="N26" s="7"/>
      <c r="O26" s="26"/>
      <c r="P26" s="7"/>
      <c r="Q26" s="26"/>
    </row>
    <row r="27" spans="1:17">
      <c r="A27" s="32"/>
      <c r="B27" s="7"/>
      <c r="C27" s="7"/>
      <c r="D27" s="7"/>
      <c r="E27" s="8"/>
      <c r="F27" s="7"/>
      <c r="G27" s="25"/>
      <c r="H27" s="7"/>
      <c r="I27" s="25"/>
      <c r="J27" s="7"/>
      <c r="K27" s="25"/>
      <c r="L27" s="7"/>
      <c r="M27" s="25"/>
      <c r="N27" s="7"/>
      <c r="O27" s="26"/>
      <c r="P27" s="7"/>
      <c r="Q27" s="26"/>
    </row>
    <row r="28" spans="1:17">
      <c r="A28" s="32"/>
      <c r="B28" s="7"/>
      <c r="C28" s="7"/>
      <c r="D28" s="7"/>
      <c r="E28" s="8"/>
      <c r="F28" s="7"/>
      <c r="G28" s="25"/>
      <c r="H28" s="7"/>
      <c r="I28" s="25"/>
      <c r="J28" s="7"/>
      <c r="K28" s="25"/>
      <c r="L28" s="7"/>
      <c r="M28" s="25"/>
      <c r="N28" s="7"/>
      <c r="O28" s="26"/>
      <c r="P28" s="7"/>
      <c r="Q28" s="26"/>
    </row>
    <row r="29" spans="1:17">
      <c r="A29" s="32"/>
      <c r="B29" s="7"/>
      <c r="C29" s="7"/>
      <c r="D29" s="7"/>
      <c r="E29" s="8"/>
      <c r="F29" s="7"/>
      <c r="G29" s="25"/>
      <c r="H29" s="7"/>
      <c r="I29" s="25"/>
      <c r="J29" s="7"/>
      <c r="K29" s="25"/>
      <c r="L29" s="7"/>
      <c r="M29" s="25"/>
      <c r="N29" s="7"/>
      <c r="O29" s="26"/>
      <c r="P29" s="7"/>
      <c r="Q29" s="26"/>
    </row>
    <row r="30" spans="1:17">
      <c r="A30" s="32"/>
      <c r="B30" s="7"/>
      <c r="C30" s="7"/>
      <c r="D30" s="7"/>
      <c r="E30" s="8"/>
      <c r="F30" s="7"/>
      <c r="G30" s="25"/>
      <c r="H30" s="7"/>
      <c r="I30" s="25"/>
      <c r="J30" s="7"/>
      <c r="K30" s="25"/>
      <c r="L30" s="7"/>
      <c r="M30" s="25"/>
      <c r="N30" s="7"/>
      <c r="O30" s="26"/>
      <c r="P30" s="7"/>
      <c r="Q30" s="26"/>
    </row>
    <row r="31" spans="1:17">
      <c r="A31" s="32"/>
      <c r="B31" s="7"/>
      <c r="C31" s="7"/>
      <c r="D31" s="7"/>
      <c r="E31" s="8"/>
      <c r="F31" s="7"/>
      <c r="G31" s="25"/>
      <c r="H31" s="7"/>
      <c r="I31" s="25"/>
      <c r="J31" s="7"/>
      <c r="K31" s="25"/>
      <c r="L31" s="7"/>
      <c r="M31" s="25"/>
      <c r="N31" s="7"/>
      <c r="O31" s="26"/>
      <c r="P31" s="7"/>
      <c r="Q31" s="26"/>
    </row>
    <row r="32" spans="1:17">
      <c r="A32" s="32"/>
      <c r="B32" s="7"/>
      <c r="C32" s="7"/>
      <c r="D32" s="7"/>
      <c r="E32" s="8"/>
      <c r="F32" s="7"/>
      <c r="G32" s="25"/>
      <c r="H32" s="7"/>
      <c r="I32" s="25"/>
      <c r="J32" s="7"/>
      <c r="K32" s="25"/>
      <c r="L32" s="7"/>
      <c r="M32" s="25"/>
      <c r="N32" s="7"/>
      <c r="O32" s="8"/>
      <c r="P32" s="7"/>
      <c r="Q32" s="7"/>
    </row>
    <row r="33" spans="1:17">
      <c r="A33" s="32"/>
      <c r="B33" s="7"/>
      <c r="C33" s="7"/>
      <c r="D33" s="7"/>
      <c r="E33" s="8"/>
      <c r="F33" s="7"/>
      <c r="G33" s="25"/>
      <c r="H33" s="7"/>
      <c r="I33" s="25"/>
      <c r="J33" s="7"/>
      <c r="K33" s="25"/>
      <c r="L33" s="7"/>
      <c r="M33" s="25"/>
      <c r="N33" s="7"/>
      <c r="O33" s="8"/>
      <c r="P33" s="7"/>
      <c r="Q33" s="7"/>
    </row>
    <row r="34" spans="1:17">
      <c r="A34" s="32"/>
      <c r="B34" s="7"/>
      <c r="C34" s="7"/>
      <c r="D34" s="7"/>
      <c r="E34" s="8"/>
      <c r="F34" s="7"/>
      <c r="G34" s="25"/>
      <c r="H34" s="7"/>
      <c r="I34" s="25"/>
      <c r="J34" s="7"/>
      <c r="K34" s="25"/>
      <c r="L34" s="7"/>
      <c r="M34" s="25"/>
      <c r="N34" s="7"/>
      <c r="O34" s="8"/>
      <c r="P34" s="7"/>
      <c r="Q34" s="7"/>
    </row>
    <row r="35" spans="1:17">
      <c r="A35" s="32"/>
      <c r="B35" s="7"/>
      <c r="C35" s="7"/>
      <c r="D35" s="7"/>
      <c r="E35" s="8"/>
      <c r="F35" s="7"/>
      <c r="G35" s="25"/>
      <c r="H35" s="7"/>
      <c r="I35" s="25"/>
      <c r="J35" s="7"/>
      <c r="K35" s="25"/>
      <c r="L35" s="7"/>
      <c r="M35" s="25"/>
      <c r="N35" s="7"/>
      <c r="O35" s="8"/>
      <c r="P35" s="7"/>
      <c r="Q35" s="7"/>
    </row>
    <row r="36" spans="1:17">
      <c r="A36" s="33"/>
      <c r="B36" s="4"/>
      <c r="C36" s="4"/>
      <c r="D36" s="4"/>
      <c r="E36" s="4"/>
      <c r="F36" s="4"/>
      <c r="G36" s="27"/>
      <c r="H36" s="4"/>
      <c r="I36" s="27"/>
      <c r="J36" s="4"/>
      <c r="K36" s="27"/>
      <c r="L36" s="4"/>
      <c r="M36" s="27"/>
      <c r="N36" s="4"/>
      <c r="O36" s="4"/>
      <c r="P36" s="4"/>
      <c r="Q36" s="4"/>
    </row>
    <row r="38" spans="1:17">
      <c r="A38" s="28" t="s">
        <v>28</v>
      </c>
    </row>
  </sheetData>
  <phoneticPr fontId="0" type="noConversion"/>
  <pageMargins left="0.5" right="0.5" top="1" bottom="0.5" header="0.5" footer="0.25"/>
  <pageSetup firstPageNumber="110" orientation="landscape" useFirstPageNumber="1" r:id="rId1"/>
  <headerFooter alignWithMargins="0">
    <oddHeader>&amp;C&amp;9BUDGET ESTIMATES
FY 2022
&amp;R&amp;"Arial,Regular"&amp;9Page _____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5"/>
  <sheetViews>
    <sheetView view="pageLayout" zoomScaleNormal="100" zoomScaleSheetLayoutView="120" workbookViewId="0">
      <selection activeCell="A29" sqref="A29"/>
    </sheetView>
  </sheetViews>
  <sheetFormatPr defaultColWidth="8.1640625" defaultRowHeight="12"/>
  <cols>
    <col min="1" max="1" width="14.33203125" style="28" customWidth="1"/>
    <col min="2" max="2" width="1.1640625" style="3" customWidth="1"/>
    <col min="3" max="3" width="8.83203125" style="8" customWidth="1"/>
    <col min="4" max="4" width="1.1640625" style="3" customWidth="1"/>
    <col min="5" max="5" width="21.83203125" style="3" customWidth="1"/>
    <col min="6" max="6" width="1.1640625" style="3" customWidth="1"/>
    <col min="7" max="7" width="12.83203125" style="20" customWidth="1"/>
    <col min="8" max="8" width="1.1640625" style="3" customWidth="1"/>
    <col min="9" max="9" width="12.83203125" style="20" customWidth="1"/>
    <col min="10" max="10" width="1" style="3" customWidth="1"/>
    <col min="11" max="11" width="12.83203125" style="20" customWidth="1"/>
    <col min="12" max="12" width="1.1640625" style="3" customWidth="1"/>
    <col min="13" max="13" width="12.83203125" style="20" customWidth="1"/>
    <col min="14" max="14" width="1.1640625" style="3" customWidth="1"/>
    <col min="15" max="15" width="9.83203125" style="3" customWidth="1"/>
    <col min="16" max="16" width="1.1640625" style="3" customWidth="1"/>
    <col min="17" max="17" width="9.83203125" style="3" customWidth="1"/>
    <col min="18" max="16384" width="8.1640625" style="3"/>
  </cols>
  <sheetData>
    <row r="1" spans="1:17">
      <c r="A1" s="7" t="s">
        <v>0</v>
      </c>
      <c r="B1" s="6"/>
      <c r="D1" s="6"/>
      <c r="F1" s="6"/>
      <c r="G1" s="19"/>
      <c r="H1" s="6"/>
      <c r="I1" s="19"/>
      <c r="J1" s="6"/>
      <c r="K1" s="19"/>
      <c r="L1" s="6"/>
      <c r="N1" s="6"/>
      <c r="Q1" s="2" t="s">
        <v>26</v>
      </c>
    </row>
    <row r="2" spans="1:17">
      <c r="A2" s="7" t="s">
        <v>57</v>
      </c>
      <c r="B2" s="6"/>
      <c r="D2" s="6"/>
      <c r="F2" s="6"/>
      <c r="H2" s="6"/>
      <c r="J2" s="6"/>
      <c r="L2" s="6"/>
      <c r="M2" s="21"/>
      <c r="N2" s="6"/>
      <c r="O2" s="2"/>
      <c r="P2" s="6"/>
    </row>
    <row r="3" spans="1:17">
      <c r="A3" s="7" t="s">
        <v>19</v>
      </c>
      <c r="B3" s="6"/>
      <c r="D3" s="6"/>
      <c r="F3" s="6"/>
      <c r="G3" s="21"/>
      <c r="H3" s="6"/>
      <c r="I3" s="21"/>
      <c r="J3" s="6"/>
      <c r="K3" s="21"/>
      <c r="L3" s="1" t="s">
        <v>1</v>
      </c>
      <c r="M3" s="4" t="s">
        <v>54</v>
      </c>
      <c r="N3" s="4"/>
      <c r="O3" s="4"/>
      <c r="P3" s="15"/>
      <c r="Q3" s="5"/>
    </row>
    <row r="4" spans="1:17" ht="13.5" customHeight="1">
      <c r="L4" s="1" t="s">
        <v>2</v>
      </c>
      <c r="M4" s="4" t="s">
        <v>55</v>
      </c>
      <c r="N4" s="4"/>
      <c r="O4" s="4"/>
      <c r="P4" s="15"/>
      <c r="Q4" s="5"/>
    </row>
    <row r="5" spans="1:17" ht="13.5" customHeight="1">
      <c r="L5" s="1" t="s">
        <v>3</v>
      </c>
      <c r="M5" s="16"/>
      <c r="N5" s="16"/>
      <c r="O5" s="16"/>
      <c r="P5" s="17"/>
      <c r="Q5" s="18"/>
    </row>
    <row r="6" spans="1:17" ht="13.5" customHeight="1">
      <c r="A6" s="29"/>
      <c r="G6" s="21"/>
      <c r="I6" s="21"/>
      <c r="K6" s="21"/>
    </row>
    <row r="7" spans="1:17">
      <c r="A7" s="30"/>
      <c r="B7" s="9"/>
      <c r="C7" s="14"/>
      <c r="D7" s="9"/>
      <c r="E7" s="10"/>
      <c r="F7" s="9"/>
      <c r="G7" s="22"/>
      <c r="H7" s="9"/>
      <c r="I7" s="22"/>
      <c r="J7" s="9"/>
      <c r="K7" s="22"/>
      <c r="L7" s="9"/>
      <c r="M7" s="22"/>
      <c r="N7" s="9"/>
      <c r="O7" s="12" t="s">
        <v>27</v>
      </c>
      <c r="P7" s="9"/>
      <c r="Q7" s="12" t="s">
        <v>27</v>
      </c>
    </row>
    <row r="8" spans="1:17">
      <c r="B8" s="9"/>
      <c r="C8" s="14"/>
      <c r="D8" s="9"/>
      <c r="E8" s="10"/>
      <c r="F8" s="9"/>
      <c r="G8" s="3"/>
      <c r="I8" s="3"/>
      <c r="K8" s="3"/>
      <c r="M8" s="3"/>
      <c r="N8" s="9"/>
      <c r="O8" s="12" t="s">
        <v>15</v>
      </c>
      <c r="P8" s="9"/>
      <c r="Q8" s="12" t="s">
        <v>15</v>
      </c>
    </row>
    <row r="9" spans="1:17">
      <c r="A9" s="30"/>
      <c r="B9" s="11"/>
      <c r="C9" s="11"/>
      <c r="D9" s="11"/>
      <c r="E9" s="12"/>
      <c r="F9" s="11"/>
      <c r="G9" s="22"/>
      <c r="H9" s="9"/>
      <c r="I9" s="22"/>
      <c r="J9" s="9"/>
      <c r="K9" s="22" t="s">
        <v>18</v>
      </c>
      <c r="L9" s="9"/>
      <c r="M9" s="22" t="s">
        <v>18</v>
      </c>
      <c r="N9" s="11"/>
      <c r="O9" s="12" t="s">
        <v>20</v>
      </c>
      <c r="P9" s="11"/>
      <c r="Q9" s="12" t="s">
        <v>6</v>
      </c>
    </row>
    <row r="10" spans="1:17">
      <c r="A10" s="31"/>
      <c r="B10" s="11"/>
      <c r="C10" s="12" t="s">
        <v>22</v>
      </c>
      <c r="D10" s="11"/>
      <c r="E10" s="12"/>
      <c r="F10" s="11"/>
      <c r="G10" s="23" t="s">
        <v>6</v>
      </c>
      <c r="H10" s="11"/>
      <c r="I10" s="23" t="s">
        <v>9</v>
      </c>
      <c r="J10" s="11"/>
      <c r="K10" s="23" t="s">
        <v>10</v>
      </c>
      <c r="L10" s="11"/>
      <c r="M10" s="23" t="s">
        <v>13</v>
      </c>
      <c r="N10" s="11"/>
      <c r="O10" s="12" t="s">
        <v>21</v>
      </c>
      <c r="P10" s="11"/>
      <c r="Q10" s="12" t="s">
        <v>21</v>
      </c>
    </row>
    <row r="11" spans="1:17">
      <c r="A11" s="31"/>
      <c r="B11" s="11"/>
      <c r="C11" s="12" t="s">
        <v>23</v>
      </c>
      <c r="D11" s="11"/>
      <c r="E11" s="12"/>
      <c r="F11" s="11"/>
      <c r="G11" s="23" t="s">
        <v>7</v>
      </c>
      <c r="H11" s="11"/>
      <c r="I11" s="23" t="s">
        <v>7</v>
      </c>
      <c r="J11" s="11"/>
      <c r="K11" s="23" t="s">
        <v>11</v>
      </c>
      <c r="L11" s="11"/>
      <c r="M11" s="23" t="s">
        <v>14</v>
      </c>
      <c r="N11" s="11"/>
      <c r="O11" s="12" t="s">
        <v>16</v>
      </c>
      <c r="P11" s="11"/>
      <c r="Q11" s="12" t="s">
        <v>16</v>
      </c>
    </row>
    <row r="12" spans="1:17">
      <c r="A12" s="34" t="s">
        <v>25</v>
      </c>
      <c r="B12" s="12"/>
      <c r="C12" s="13" t="s">
        <v>24</v>
      </c>
      <c r="D12" s="12"/>
      <c r="E12" s="13" t="s">
        <v>5</v>
      </c>
      <c r="F12" s="12"/>
      <c r="G12" s="24" t="s">
        <v>8</v>
      </c>
      <c r="H12" s="12"/>
      <c r="I12" s="24" t="s">
        <v>8</v>
      </c>
      <c r="J12" s="12"/>
      <c r="K12" s="24" t="s">
        <v>12</v>
      </c>
      <c r="L12" s="12"/>
      <c r="M12" s="24" t="s">
        <v>4</v>
      </c>
      <c r="N12" s="12"/>
      <c r="O12" s="13" t="s">
        <v>17</v>
      </c>
      <c r="P12" s="12"/>
      <c r="Q12" s="13" t="s">
        <v>17</v>
      </c>
    </row>
    <row r="13" spans="1:17">
      <c r="A13" s="3"/>
      <c r="B13" s="12"/>
      <c r="C13" s="35" t="s">
        <v>47</v>
      </c>
      <c r="D13" s="12"/>
      <c r="E13" s="41" t="s">
        <v>39</v>
      </c>
      <c r="F13" s="12"/>
      <c r="G13" s="23"/>
      <c r="H13" s="12"/>
      <c r="I13" s="42">
        <v>92026.403000000006</v>
      </c>
      <c r="J13" s="12"/>
      <c r="K13" s="23"/>
      <c r="L13" s="12"/>
      <c r="M13" s="25">
        <f t="shared" ref="M13:M18" si="0">+G13+I13-K13</f>
        <v>92026.403000000006</v>
      </c>
      <c r="N13" s="12"/>
      <c r="O13" s="43">
        <v>0.13220000000000001</v>
      </c>
      <c r="P13" s="12"/>
      <c r="Q13" s="43">
        <v>9.1300000000000006E-2</v>
      </c>
    </row>
    <row r="14" spans="1:17">
      <c r="A14" s="3"/>
      <c r="B14" s="12"/>
      <c r="C14" s="35" t="s">
        <v>48</v>
      </c>
      <c r="D14" s="12"/>
      <c r="E14" s="41" t="s">
        <v>40</v>
      </c>
      <c r="F14" s="12"/>
      <c r="G14" s="23"/>
      <c r="H14" s="12"/>
      <c r="I14" s="42">
        <v>44400.692000000003</v>
      </c>
      <c r="J14" s="12"/>
      <c r="K14" s="23"/>
      <c r="L14" s="12"/>
      <c r="M14" s="25">
        <f t="shared" si="0"/>
        <v>44400.692000000003</v>
      </c>
      <c r="N14" s="12"/>
      <c r="O14" s="43">
        <v>0.13220000000000001</v>
      </c>
      <c r="P14" s="12"/>
      <c r="Q14" s="43">
        <v>9.1300000000000006E-2</v>
      </c>
    </row>
    <row r="15" spans="1:17">
      <c r="A15" s="3"/>
      <c r="B15" s="12"/>
      <c r="C15" s="35" t="s">
        <v>49</v>
      </c>
      <c r="D15" s="12"/>
      <c r="E15" s="41" t="s">
        <v>41</v>
      </c>
      <c r="F15" s="12"/>
      <c r="G15" s="23"/>
      <c r="H15" s="12"/>
      <c r="I15" s="42">
        <v>411910.74300000002</v>
      </c>
      <c r="J15" s="12"/>
      <c r="K15" s="23"/>
      <c r="L15" s="12"/>
      <c r="M15" s="25">
        <f t="shared" si="0"/>
        <v>411910.74300000002</v>
      </c>
      <c r="N15" s="12"/>
      <c r="O15" s="43">
        <v>0.13220000000000001</v>
      </c>
      <c r="P15" s="12"/>
      <c r="Q15" s="43">
        <v>9.1300000000000006E-2</v>
      </c>
    </row>
    <row r="16" spans="1:17">
      <c r="A16" s="3"/>
      <c r="B16" s="12"/>
      <c r="C16" s="35" t="s">
        <v>50</v>
      </c>
      <c r="D16" s="12"/>
      <c r="E16" s="41" t="s">
        <v>42</v>
      </c>
      <c r="F16" s="12"/>
      <c r="G16" s="23"/>
      <c r="H16" s="12"/>
      <c r="I16" s="42">
        <v>449123.72100000002</v>
      </c>
      <c r="J16" s="12"/>
      <c r="K16" s="23"/>
      <c r="L16" s="12"/>
      <c r="M16" s="25">
        <f t="shared" si="0"/>
        <v>449123.72100000002</v>
      </c>
      <c r="N16" s="12"/>
      <c r="O16" s="43">
        <v>0.13220000000000001</v>
      </c>
      <c r="P16" s="12"/>
      <c r="Q16" s="43">
        <v>9.1300000000000006E-2</v>
      </c>
    </row>
    <row r="17" spans="1:17">
      <c r="A17" s="3"/>
      <c r="B17" s="12"/>
      <c r="C17" s="35" t="s">
        <v>51</v>
      </c>
      <c r="D17" s="12"/>
      <c r="E17" s="41" t="s">
        <v>43</v>
      </c>
      <c r="F17" s="12"/>
      <c r="G17" s="23"/>
      <c r="H17" s="12"/>
      <c r="I17" s="42">
        <v>579532.93980000005</v>
      </c>
      <c r="J17" s="12"/>
      <c r="K17" s="23"/>
      <c r="L17" s="12"/>
      <c r="M17" s="25">
        <f t="shared" si="0"/>
        <v>579532.93980000005</v>
      </c>
      <c r="N17" s="12"/>
      <c r="O17" s="43">
        <v>0.13220000000000001</v>
      </c>
      <c r="P17" s="12"/>
      <c r="Q17" s="43">
        <v>9.1300000000000006E-2</v>
      </c>
    </row>
    <row r="18" spans="1:17">
      <c r="A18" s="3"/>
      <c r="B18" s="12"/>
      <c r="C18" s="35" t="s">
        <v>52</v>
      </c>
      <c r="D18" s="12"/>
      <c r="E18" s="41" t="s">
        <v>44</v>
      </c>
      <c r="F18" s="12"/>
      <c r="G18" s="23"/>
      <c r="H18" s="12"/>
      <c r="I18" s="42">
        <v>1213057.5494000001</v>
      </c>
      <c r="J18" s="12"/>
      <c r="K18" s="23"/>
      <c r="L18" s="12"/>
      <c r="M18" s="25">
        <f t="shared" si="0"/>
        <v>1213057.5494000001</v>
      </c>
      <c r="N18" s="12"/>
      <c r="O18" s="43">
        <v>0.13220000000000001</v>
      </c>
      <c r="P18" s="12"/>
      <c r="Q18" s="43">
        <v>9.1300000000000006E-2</v>
      </c>
    </row>
    <row r="19" spans="1:17">
      <c r="A19" s="3"/>
      <c r="B19" s="12"/>
      <c r="C19" s="35" t="s">
        <v>53</v>
      </c>
      <c r="D19" s="12"/>
      <c r="E19" s="41" t="s">
        <v>45</v>
      </c>
      <c r="F19" s="12"/>
      <c r="G19" s="42">
        <v>573274</v>
      </c>
      <c r="H19" s="12"/>
      <c r="I19" s="42">
        <v>3491939.2608000003</v>
      </c>
      <c r="J19" s="12"/>
      <c r="K19" s="42">
        <v>573274</v>
      </c>
      <c r="L19" s="12"/>
      <c r="M19" s="25">
        <f>+G19+I19-K19</f>
        <v>3491939.2608000003</v>
      </c>
      <c r="N19" s="12"/>
      <c r="O19" s="43">
        <v>0.13220000000000001</v>
      </c>
      <c r="P19" s="12"/>
      <c r="Q19" s="43">
        <v>9.1300000000000006E-2</v>
      </c>
    </row>
    <row r="20" spans="1:17">
      <c r="A20" s="35"/>
      <c r="B20" s="12"/>
      <c r="C20" s="12"/>
      <c r="D20" s="12"/>
      <c r="E20" s="12"/>
      <c r="F20" s="12"/>
      <c r="G20" s="23"/>
      <c r="H20" s="12"/>
      <c r="I20" s="23"/>
      <c r="J20" s="12"/>
      <c r="K20" s="23"/>
      <c r="L20" s="12"/>
      <c r="M20" s="23"/>
      <c r="N20" s="12"/>
      <c r="O20" s="12"/>
      <c r="P20" s="12"/>
      <c r="Q20" s="12"/>
    </row>
    <row r="21" spans="1:17">
      <c r="A21" s="32" t="s">
        <v>58</v>
      </c>
      <c r="B21" s="7"/>
      <c r="C21" s="7"/>
      <c r="D21" s="7"/>
      <c r="E21" s="8"/>
      <c r="F21" s="7"/>
      <c r="G21" s="25">
        <v>573274</v>
      </c>
      <c r="H21" s="7"/>
      <c r="I21" s="25">
        <f>SUM(I13:I19)</f>
        <v>6281991.3090000004</v>
      </c>
      <c r="J21" s="7"/>
      <c r="K21" s="25">
        <f>SUM(K13:K19)</f>
        <v>573274</v>
      </c>
      <c r="L21" s="7"/>
      <c r="M21" s="25">
        <f>SUM(M13:M19)</f>
        <v>6281991.3090000004</v>
      </c>
      <c r="N21" s="7"/>
      <c r="O21" s="26">
        <v>0.13220000000000001</v>
      </c>
      <c r="P21" s="7"/>
      <c r="Q21" s="26">
        <v>9.1300000000000006E-2</v>
      </c>
    </row>
    <row r="22" spans="1:17">
      <c r="A22" s="32"/>
      <c r="B22" s="7"/>
      <c r="C22" s="7"/>
      <c r="D22" s="7"/>
      <c r="E22" s="8"/>
      <c r="F22" s="7"/>
      <c r="G22" s="25"/>
      <c r="H22" s="7"/>
      <c r="I22" s="25"/>
      <c r="J22" s="7"/>
      <c r="K22" s="25"/>
      <c r="L22" s="7"/>
      <c r="M22" s="25"/>
      <c r="N22" s="7"/>
      <c r="O22" s="26"/>
      <c r="P22" s="7"/>
      <c r="Q22" s="26"/>
    </row>
    <row r="23" spans="1:17">
      <c r="A23" s="32" t="s">
        <v>56</v>
      </c>
      <c r="B23" s="7"/>
      <c r="C23" s="7"/>
      <c r="D23" s="7"/>
      <c r="E23" s="8"/>
      <c r="F23" s="7"/>
      <c r="G23" s="25">
        <v>500000</v>
      </c>
      <c r="H23" s="7"/>
      <c r="I23" s="25">
        <v>2800000</v>
      </c>
      <c r="J23" s="7"/>
      <c r="K23" s="25">
        <v>500000</v>
      </c>
      <c r="L23" s="7"/>
      <c r="M23" s="25">
        <v>2800000</v>
      </c>
      <c r="N23" s="7"/>
      <c r="O23" s="26">
        <v>0.13220000000000001</v>
      </c>
      <c r="P23" s="7"/>
      <c r="Q23" s="26">
        <v>9.1300000000000006E-2</v>
      </c>
    </row>
    <row r="24" spans="1:17">
      <c r="A24" s="32"/>
      <c r="B24" s="7"/>
      <c r="C24" s="7"/>
      <c r="D24" s="7"/>
      <c r="E24" s="8"/>
      <c r="F24" s="7"/>
      <c r="G24" s="25"/>
      <c r="H24" s="7"/>
      <c r="I24" s="25"/>
      <c r="J24" s="7"/>
      <c r="K24" s="25"/>
      <c r="L24" s="7"/>
      <c r="M24" s="25"/>
      <c r="N24" s="7"/>
      <c r="O24" s="26"/>
      <c r="P24" s="7"/>
      <c r="Q24" s="26"/>
    </row>
    <row r="25" spans="1:17">
      <c r="A25" s="32" t="s">
        <v>59</v>
      </c>
      <c r="B25" s="7"/>
      <c r="C25" s="7"/>
      <c r="D25" s="7"/>
      <c r="E25" s="8"/>
      <c r="F25" s="7"/>
      <c r="G25" s="25">
        <v>400000</v>
      </c>
      <c r="H25" s="7"/>
      <c r="I25" s="25">
        <v>2800000</v>
      </c>
      <c r="J25" s="7"/>
      <c r="K25" s="25">
        <v>400000</v>
      </c>
      <c r="L25" s="7"/>
      <c r="M25" s="25">
        <v>2800000</v>
      </c>
      <c r="N25" s="7"/>
      <c r="O25" s="26">
        <v>0.13220000000000001</v>
      </c>
      <c r="P25" s="7"/>
      <c r="Q25" s="26">
        <v>9.1300000000000006E-2</v>
      </c>
    </row>
    <row r="26" spans="1:17">
      <c r="A26" s="32"/>
      <c r="B26" s="7"/>
      <c r="C26" s="7"/>
      <c r="D26" s="7"/>
      <c r="E26" s="8"/>
      <c r="F26" s="7"/>
      <c r="G26" s="25"/>
      <c r="H26" s="7"/>
      <c r="I26" s="25"/>
      <c r="J26" s="7"/>
      <c r="K26" s="25"/>
      <c r="L26" s="7"/>
      <c r="M26" s="25"/>
      <c r="N26" s="7"/>
      <c r="O26" s="26"/>
      <c r="P26" s="7"/>
      <c r="Q26" s="26"/>
    </row>
    <row r="27" spans="1:17">
      <c r="A27" s="32"/>
      <c r="B27" s="7"/>
      <c r="C27" s="7"/>
      <c r="D27" s="7"/>
      <c r="E27" s="8"/>
      <c r="F27" s="7"/>
      <c r="G27" s="25"/>
      <c r="H27" s="7"/>
      <c r="I27" s="25"/>
      <c r="J27" s="7"/>
      <c r="K27" s="25"/>
      <c r="L27" s="7"/>
      <c r="M27" s="25"/>
      <c r="N27" s="7"/>
      <c r="O27" s="26"/>
      <c r="P27" s="7"/>
      <c r="Q27" s="26"/>
    </row>
    <row r="28" spans="1:17">
      <c r="A28" s="32"/>
      <c r="B28" s="7"/>
      <c r="C28" s="7"/>
      <c r="D28" s="7"/>
      <c r="E28" s="8"/>
      <c r="F28" s="7"/>
      <c r="G28" s="25"/>
      <c r="H28" s="7"/>
      <c r="I28" s="25"/>
      <c r="J28" s="7"/>
      <c r="K28" s="25"/>
      <c r="L28" s="7"/>
      <c r="M28" s="25"/>
      <c r="N28" s="7"/>
      <c r="O28" s="26"/>
      <c r="P28" s="7"/>
      <c r="Q28" s="26"/>
    </row>
    <row r="29" spans="1:17">
      <c r="A29" s="32"/>
      <c r="B29" s="7"/>
      <c r="C29" s="7"/>
      <c r="D29" s="7"/>
      <c r="E29" s="8"/>
      <c r="F29" s="7"/>
      <c r="G29" s="25"/>
      <c r="H29" s="7"/>
      <c r="I29" s="25"/>
      <c r="J29" s="7"/>
      <c r="K29" s="25"/>
      <c r="L29" s="7"/>
      <c r="M29" s="25"/>
      <c r="N29" s="7"/>
      <c r="O29" s="26"/>
      <c r="P29" s="7"/>
      <c r="Q29" s="26"/>
    </row>
    <row r="30" spans="1:17">
      <c r="A30" s="32"/>
      <c r="B30" s="7"/>
      <c r="C30" s="7"/>
      <c r="D30" s="7"/>
      <c r="E30" s="8"/>
      <c r="F30" s="7"/>
      <c r="G30" s="25"/>
      <c r="H30" s="7"/>
      <c r="I30" s="25"/>
      <c r="J30" s="7"/>
      <c r="K30" s="25"/>
      <c r="L30" s="7"/>
      <c r="M30" s="25"/>
      <c r="N30" s="7"/>
      <c r="O30" s="26"/>
      <c r="P30" s="7"/>
      <c r="Q30" s="26"/>
    </row>
    <row r="31" spans="1:17">
      <c r="A31" s="32"/>
      <c r="B31" s="7"/>
      <c r="C31" s="7"/>
      <c r="D31" s="7"/>
      <c r="E31" s="8"/>
      <c r="F31" s="7"/>
      <c r="G31" s="25"/>
      <c r="H31" s="7"/>
      <c r="I31" s="25"/>
      <c r="J31" s="7"/>
      <c r="K31" s="25"/>
      <c r="L31" s="7"/>
      <c r="M31" s="25"/>
      <c r="N31" s="7"/>
      <c r="O31" s="26"/>
      <c r="P31" s="7"/>
      <c r="Q31" s="26"/>
    </row>
    <row r="32" spans="1:17">
      <c r="A32" s="32"/>
      <c r="B32" s="7"/>
      <c r="C32" s="7"/>
      <c r="D32" s="7"/>
      <c r="E32" s="8"/>
      <c r="F32" s="7"/>
      <c r="G32" s="25"/>
      <c r="H32" s="7"/>
      <c r="I32" s="25"/>
      <c r="J32" s="7"/>
      <c r="K32" s="25"/>
      <c r="L32" s="7"/>
      <c r="M32" s="25"/>
      <c r="N32" s="7"/>
      <c r="O32" s="26"/>
      <c r="P32" s="7"/>
      <c r="Q32" s="26"/>
    </row>
    <row r="33" spans="1:17">
      <c r="A33" s="32"/>
      <c r="B33" s="7"/>
      <c r="C33" s="7"/>
      <c r="D33" s="7"/>
      <c r="E33" s="8"/>
      <c r="F33" s="7"/>
      <c r="G33" s="25"/>
      <c r="H33" s="7"/>
      <c r="I33" s="25"/>
      <c r="J33" s="7"/>
      <c r="K33" s="25"/>
      <c r="L33" s="7"/>
      <c r="M33" s="25"/>
      <c r="N33" s="7"/>
      <c r="O33" s="26"/>
      <c r="P33" s="7"/>
      <c r="Q33" s="26"/>
    </row>
    <row r="34" spans="1:17">
      <c r="A34" s="32"/>
      <c r="B34" s="7"/>
      <c r="C34" s="7"/>
      <c r="D34" s="7"/>
      <c r="E34" s="8"/>
      <c r="F34" s="7"/>
      <c r="G34" s="25"/>
      <c r="H34" s="7"/>
      <c r="I34" s="25"/>
      <c r="J34" s="7"/>
      <c r="K34" s="25"/>
      <c r="L34" s="7"/>
      <c r="M34" s="25"/>
      <c r="N34" s="7"/>
      <c r="O34" s="26"/>
      <c r="P34" s="7"/>
      <c r="Q34" s="26"/>
    </row>
    <row r="35" spans="1:17">
      <c r="A35" s="32"/>
      <c r="B35" s="7"/>
      <c r="C35" s="7"/>
      <c r="D35" s="7"/>
      <c r="E35" s="8"/>
      <c r="F35" s="7"/>
      <c r="G35" s="25"/>
      <c r="H35" s="7"/>
      <c r="I35" s="25"/>
      <c r="J35" s="7"/>
      <c r="K35" s="25"/>
      <c r="L35" s="7"/>
      <c r="M35" s="25"/>
      <c r="N35" s="7"/>
      <c r="O35" s="26"/>
      <c r="P35" s="7"/>
      <c r="Q35" s="26"/>
    </row>
    <row r="36" spans="1:17">
      <c r="A36" s="32"/>
      <c r="B36" s="7"/>
      <c r="C36" s="7"/>
      <c r="D36" s="7"/>
      <c r="E36" s="8"/>
      <c r="F36" s="7"/>
      <c r="G36" s="25"/>
      <c r="H36" s="7"/>
      <c r="I36" s="25"/>
      <c r="J36" s="7"/>
      <c r="K36" s="25"/>
      <c r="L36" s="7"/>
      <c r="M36" s="25"/>
      <c r="N36" s="7"/>
      <c r="O36" s="26"/>
      <c r="P36" s="7"/>
      <c r="Q36" s="26"/>
    </row>
    <row r="37" spans="1:17">
      <c r="A37" s="32"/>
      <c r="B37" s="7"/>
      <c r="C37" s="7"/>
      <c r="D37" s="7"/>
      <c r="E37" s="8"/>
      <c r="F37" s="7"/>
      <c r="G37" s="25"/>
      <c r="H37" s="7"/>
      <c r="I37" s="25"/>
      <c r="J37" s="7"/>
      <c r="K37" s="25"/>
      <c r="L37" s="7"/>
      <c r="M37" s="25"/>
      <c r="N37" s="7"/>
      <c r="O37" s="26"/>
      <c r="P37" s="7"/>
      <c r="Q37" s="26"/>
    </row>
    <row r="38" spans="1:17">
      <c r="A38" s="32"/>
      <c r="B38" s="7"/>
      <c r="C38" s="7"/>
      <c r="D38" s="7"/>
      <c r="E38" s="8"/>
      <c r="F38" s="7"/>
      <c r="G38" s="25"/>
      <c r="H38" s="7"/>
      <c r="I38" s="25"/>
      <c r="J38" s="7"/>
      <c r="K38" s="25"/>
      <c r="L38" s="7"/>
      <c r="M38" s="25"/>
      <c r="N38" s="7"/>
      <c r="O38" s="26"/>
      <c r="P38" s="7"/>
      <c r="Q38" s="26"/>
    </row>
    <row r="39" spans="1:17">
      <c r="A39" s="32"/>
      <c r="B39" s="7"/>
      <c r="C39" s="7"/>
      <c r="D39" s="7"/>
      <c r="E39" s="8"/>
      <c r="F39" s="7"/>
      <c r="G39" s="25"/>
      <c r="H39" s="7"/>
      <c r="I39" s="25"/>
      <c r="J39" s="7"/>
      <c r="K39" s="25"/>
      <c r="L39" s="7"/>
      <c r="M39" s="25"/>
      <c r="N39" s="7"/>
      <c r="O39" s="8"/>
      <c r="P39" s="7"/>
      <c r="Q39" s="7"/>
    </row>
    <row r="40" spans="1:17">
      <c r="A40" s="32"/>
      <c r="B40" s="7"/>
      <c r="C40" s="7"/>
      <c r="D40" s="7"/>
      <c r="E40" s="8"/>
      <c r="F40" s="7"/>
      <c r="G40" s="25"/>
      <c r="H40" s="7"/>
      <c r="I40" s="25"/>
      <c r="J40" s="7"/>
      <c r="K40" s="25"/>
      <c r="L40" s="7"/>
      <c r="M40" s="25"/>
      <c r="N40" s="7"/>
      <c r="O40" s="8"/>
      <c r="P40" s="7"/>
      <c r="Q40" s="7"/>
    </row>
    <row r="41" spans="1:17">
      <c r="A41" s="32"/>
      <c r="B41" s="7"/>
      <c r="C41" s="7"/>
      <c r="D41" s="7"/>
      <c r="E41" s="8"/>
      <c r="F41" s="7"/>
      <c r="G41" s="25"/>
      <c r="H41" s="7"/>
      <c r="I41" s="25"/>
      <c r="J41" s="7"/>
      <c r="K41" s="25"/>
      <c r="L41" s="7"/>
      <c r="M41" s="25"/>
      <c r="N41" s="7"/>
      <c r="O41" s="8"/>
      <c r="P41" s="7"/>
      <c r="Q41" s="7"/>
    </row>
    <row r="42" spans="1:17">
      <c r="A42" s="32"/>
      <c r="B42" s="7"/>
      <c r="C42" s="7"/>
      <c r="D42" s="7"/>
      <c r="E42" s="8"/>
      <c r="F42" s="7"/>
      <c r="G42" s="25"/>
      <c r="H42" s="7"/>
      <c r="I42" s="25"/>
      <c r="J42" s="7"/>
      <c r="K42" s="25"/>
      <c r="L42" s="7"/>
      <c r="M42" s="25"/>
      <c r="N42" s="7"/>
      <c r="O42" s="8"/>
      <c r="P42" s="7"/>
      <c r="Q42" s="7"/>
    </row>
    <row r="43" spans="1:17">
      <c r="A43" s="33"/>
      <c r="B43" s="4"/>
      <c r="C43" s="4"/>
      <c r="D43" s="4"/>
      <c r="E43" s="4"/>
      <c r="F43" s="4"/>
      <c r="G43" s="27"/>
      <c r="H43" s="4"/>
      <c r="I43" s="27"/>
      <c r="J43" s="4"/>
      <c r="K43" s="27"/>
      <c r="L43" s="4"/>
      <c r="M43" s="27"/>
      <c r="N43" s="4"/>
      <c r="O43" s="4"/>
      <c r="P43" s="4"/>
      <c r="Q43" s="4"/>
    </row>
    <row r="45" spans="1:17">
      <c r="A45" s="28" t="s">
        <v>28</v>
      </c>
    </row>
  </sheetData>
  <pageMargins left="0.5" right="0.5" top="1" bottom="0.5" header="0.5" footer="0.25"/>
  <pageSetup scale="95" firstPageNumber="110" orientation="landscape" useFirstPageNumber="1" r:id="rId1"/>
  <headerFooter alignWithMargins="0">
    <oddHeader>&amp;C&amp;9BUDGET ESTIMATES
FY 2021
&amp;R&amp;"Arial,Regular"&amp;9Page _____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7"/>
  <sheetViews>
    <sheetView workbookViewId="0">
      <selection activeCell="I11" sqref="I11"/>
    </sheetView>
  </sheetViews>
  <sheetFormatPr defaultColWidth="8.1640625" defaultRowHeight="12"/>
  <cols>
    <col min="1" max="1" width="19.6640625" style="8" customWidth="1"/>
    <col min="2" max="2" width="1.1640625" style="3" customWidth="1"/>
    <col min="3" max="3" width="26.6640625" style="3" bestFit="1" customWidth="1"/>
    <col min="4" max="4" width="1.1640625" style="3" customWidth="1"/>
    <col min="5" max="5" width="16" style="20" customWidth="1"/>
    <col min="6" max="6" width="1.1640625" style="3" customWidth="1"/>
    <col min="7" max="7" width="15.83203125" style="20" customWidth="1"/>
    <col min="8" max="8" width="1" style="3" customWidth="1"/>
    <col min="9" max="9" width="15.83203125" style="20" customWidth="1"/>
    <col min="10" max="10" width="1.1640625" style="3" customWidth="1"/>
    <col min="11" max="256" width="8.1640625" style="3"/>
    <col min="257" max="257" width="19.6640625" style="3" customWidth="1"/>
    <col min="258" max="258" width="1.1640625" style="3" customWidth="1"/>
    <col min="259" max="259" width="26.6640625" style="3" bestFit="1" customWidth="1"/>
    <col min="260" max="260" width="1.1640625" style="3" customWidth="1"/>
    <col min="261" max="261" width="16" style="3" customWidth="1"/>
    <col min="262" max="262" width="1.1640625" style="3" customWidth="1"/>
    <col min="263" max="263" width="15.83203125" style="3" customWidth="1"/>
    <col min="264" max="264" width="1" style="3" customWidth="1"/>
    <col min="265" max="265" width="15.83203125" style="3" customWidth="1"/>
    <col min="266" max="266" width="1.1640625" style="3" customWidth="1"/>
    <col min="267" max="512" width="8.1640625" style="3"/>
    <col min="513" max="513" width="19.6640625" style="3" customWidth="1"/>
    <col min="514" max="514" width="1.1640625" style="3" customWidth="1"/>
    <col min="515" max="515" width="26.6640625" style="3" bestFit="1" customWidth="1"/>
    <col min="516" max="516" width="1.1640625" style="3" customWidth="1"/>
    <col min="517" max="517" width="16" style="3" customWidth="1"/>
    <col min="518" max="518" width="1.1640625" style="3" customWidth="1"/>
    <col min="519" max="519" width="15.83203125" style="3" customWidth="1"/>
    <col min="520" max="520" width="1" style="3" customWidth="1"/>
    <col min="521" max="521" width="15.83203125" style="3" customWidth="1"/>
    <col min="522" max="522" width="1.1640625" style="3" customWidth="1"/>
    <col min="523" max="768" width="8.1640625" style="3"/>
    <col min="769" max="769" width="19.6640625" style="3" customWidth="1"/>
    <col min="770" max="770" width="1.1640625" style="3" customWidth="1"/>
    <col min="771" max="771" width="26.6640625" style="3" bestFit="1" customWidth="1"/>
    <col min="772" max="772" width="1.1640625" style="3" customWidth="1"/>
    <col min="773" max="773" width="16" style="3" customWidth="1"/>
    <col min="774" max="774" width="1.1640625" style="3" customWidth="1"/>
    <col min="775" max="775" width="15.83203125" style="3" customWidth="1"/>
    <col min="776" max="776" width="1" style="3" customWidth="1"/>
    <col min="777" max="777" width="15.83203125" style="3" customWidth="1"/>
    <col min="778" max="778" width="1.1640625" style="3" customWidth="1"/>
    <col min="779" max="1024" width="8.1640625" style="3"/>
    <col min="1025" max="1025" width="19.6640625" style="3" customWidth="1"/>
    <col min="1026" max="1026" width="1.1640625" style="3" customWidth="1"/>
    <col min="1027" max="1027" width="26.6640625" style="3" bestFit="1" customWidth="1"/>
    <col min="1028" max="1028" width="1.1640625" style="3" customWidth="1"/>
    <col min="1029" max="1029" width="16" style="3" customWidth="1"/>
    <col min="1030" max="1030" width="1.1640625" style="3" customWidth="1"/>
    <col min="1031" max="1031" width="15.83203125" style="3" customWidth="1"/>
    <col min="1032" max="1032" width="1" style="3" customWidth="1"/>
    <col min="1033" max="1033" width="15.83203125" style="3" customWidth="1"/>
    <col min="1034" max="1034" width="1.1640625" style="3" customWidth="1"/>
    <col min="1035" max="1280" width="8.1640625" style="3"/>
    <col min="1281" max="1281" width="19.6640625" style="3" customWidth="1"/>
    <col min="1282" max="1282" width="1.1640625" style="3" customWidth="1"/>
    <col min="1283" max="1283" width="26.6640625" style="3" bestFit="1" customWidth="1"/>
    <col min="1284" max="1284" width="1.1640625" style="3" customWidth="1"/>
    <col min="1285" max="1285" width="16" style="3" customWidth="1"/>
    <col min="1286" max="1286" width="1.1640625" style="3" customWidth="1"/>
    <col min="1287" max="1287" width="15.83203125" style="3" customWidth="1"/>
    <col min="1288" max="1288" width="1" style="3" customWidth="1"/>
    <col min="1289" max="1289" width="15.83203125" style="3" customWidth="1"/>
    <col min="1290" max="1290" width="1.1640625" style="3" customWidth="1"/>
    <col min="1291" max="1536" width="8.1640625" style="3"/>
    <col min="1537" max="1537" width="19.6640625" style="3" customWidth="1"/>
    <col min="1538" max="1538" width="1.1640625" style="3" customWidth="1"/>
    <col min="1539" max="1539" width="26.6640625" style="3" bestFit="1" customWidth="1"/>
    <col min="1540" max="1540" width="1.1640625" style="3" customWidth="1"/>
    <col min="1541" max="1541" width="16" style="3" customWidth="1"/>
    <col min="1542" max="1542" width="1.1640625" style="3" customWidth="1"/>
    <col min="1543" max="1543" width="15.83203125" style="3" customWidth="1"/>
    <col min="1544" max="1544" width="1" style="3" customWidth="1"/>
    <col min="1545" max="1545" width="15.83203125" style="3" customWidth="1"/>
    <col min="1546" max="1546" width="1.1640625" style="3" customWidth="1"/>
    <col min="1547" max="1792" width="8.1640625" style="3"/>
    <col min="1793" max="1793" width="19.6640625" style="3" customWidth="1"/>
    <col min="1794" max="1794" width="1.1640625" style="3" customWidth="1"/>
    <col min="1795" max="1795" width="26.6640625" style="3" bestFit="1" customWidth="1"/>
    <col min="1796" max="1796" width="1.1640625" style="3" customWidth="1"/>
    <col min="1797" max="1797" width="16" style="3" customWidth="1"/>
    <col min="1798" max="1798" width="1.1640625" style="3" customWidth="1"/>
    <col min="1799" max="1799" width="15.83203125" style="3" customWidth="1"/>
    <col min="1800" max="1800" width="1" style="3" customWidth="1"/>
    <col min="1801" max="1801" width="15.83203125" style="3" customWidth="1"/>
    <col min="1802" max="1802" width="1.1640625" style="3" customWidth="1"/>
    <col min="1803" max="2048" width="8.1640625" style="3"/>
    <col min="2049" max="2049" width="19.6640625" style="3" customWidth="1"/>
    <col min="2050" max="2050" width="1.1640625" style="3" customWidth="1"/>
    <col min="2051" max="2051" width="26.6640625" style="3" bestFit="1" customWidth="1"/>
    <col min="2052" max="2052" width="1.1640625" style="3" customWidth="1"/>
    <col min="2053" max="2053" width="16" style="3" customWidth="1"/>
    <col min="2054" max="2054" width="1.1640625" style="3" customWidth="1"/>
    <col min="2055" max="2055" width="15.83203125" style="3" customWidth="1"/>
    <col min="2056" max="2056" width="1" style="3" customWidth="1"/>
    <col min="2057" max="2057" width="15.83203125" style="3" customWidth="1"/>
    <col min="2058" max="2058" width="1.1640625" style="3" customWidth="1"/>
    <col min="2059" max="2304" width="8.1640625" style="3"/>
    <col min="2305" max="2305" width="19.6640625" style="3" customWidth="1"/>
    <col min="2306" max="2306" width="1.1640625" style="3" customWidth="1"/>
    <col min="2307" max="2307" width="26.6640625" style="3" bestFit="1" customWidth="1"/>
    <col min="2308" max="2308" width="1.1640625" style="3" customWidth="1"/>
    <col min="2309" max="2309" width="16" style="3" customWidth="1"/>
    <col min="2310" max="2310" width="1.1640625" style="3" customWidth="1"/>
    <col min="2311" max="2311" width="15.83203125" style="3" customWidth="1"/>
    <col min="2312" max="2312" width="1" style="3" customWidth="1"/>
    <col min="2313" max="2313" width="15.83203125" style="3" customWidth="1"/>
    <col min="2314" max="2314" width="1.1640625" style="3" customWidth="1"/>
    <col min="2315" max="2560" width="8.1640625" style="3"/>
    <col min="2561" max="2561" width="19.6640625" style="3" customWidth="1"/>
    <col min="2562" max="2562" width="1.1640625" style="3" customWidth="1"/>
    <col min="2563" max="2563" width="26.6640625" style="3" bestFit="1" customWidth="1"/>
    <col min="2564" max="2564" width="1.1640625" style="3" customWidth="1"/>
    <col min="2565" max="2565" width="16" style="3" customWidth="1"/>
    <col min="2566" max="2566" width="1.1640625" style="3" customWidth="1"/>
    <col min="2567" max="2567" width="15.83203125" style="3" customWidth="1"/>
    <col min="2568" max="2568" width="1" style="3" customWidth="1"/>
    <col min="2569" max="2569" width="15.83203125" style="3" customWidth="1"/>
    <col min="2570" max="2570" width="1.1640625" style="3" customWidth="1"/>
    <col min="2571" max="2816" width="8.1640625" style="3"/>
    <col min="2817" max="2817" width="19.6640625" style="3" customWidth="1"/>
    <col min="2818" max="2818" width="1.1640625" style="3" customWidth="1"/>
    <col min="2819" max="2819" width="26.6640625" style="3" bestFit="1" customWidth="1"/>
    <col min="2820" max="2820" width="1.1640625" style="3" customWidth="1"/>
    <col min="2821" max="2821" width="16" style="3" customWidth="1"/>
    <col min="2822" max="2822" width="1.1640625" style="3" customWidth="1"/>
    <col min="2823" max="2823" width="15.83203125" style="3" customWidth="1"/>
    <col min="2824" max="2824" width="1" style="3" customWidth="1"/>
    <col min="2825" max="2825" width="15.83203125" style="3" customWidth="1"/>
    <col min="2826" max="2826" width="1.1640625" style="3" customWidth="1"/>
    <col min="2827" max="3072" width="8.1640625" style="3"/>
    <col min="3073" max="3073" width="19.6640625" style="3" customWidth="1"/>
    <col min="3074" max="3074" width="1.1640625" style="3" customWidth="1"/>
    <col min="3075" max="3075" width="26.6640625" style="3" bestFit="1" customWidth="1"/>
    <col min="3076" max="3076" width="1.1640625" style="3" customWidth="1"/>
    <col min="3077" max="3077" width="16" style="3" customWidth="1"/>
    <col min="3078" max="3078" width="1.1640625" style="3" customWidth="1"/>
    <col min="3079" max="3079" width="15.83203125" style="3" customWidth="1"/>
    <col min="3080" max="3080" width="1" style="3" customWidth="1"/>
    <col min="3081" max="3081" width="15.83203125" style="3" customWidth="1"/>
    <col min="3082" max="3082" width="1.1640625" style="3" customWidth="1"/>
    <col min="3083" max="3328" width="8.1640625" style="3"/>
    <col min="3329" max="3329" width="19.6640625" style="3" customWidth="1"/>
    <col min="3330" max="3330" width="1.1640625" style="3" customWidth="1"/>
    <col min="3331" max="3331" width="26.6640625" style="3" bestFit="1" customWidth="1"/>
    <col min="3332" max="3332" width="1.1640625" style="3" customWidth="1"/>
    <col min="3333" max="3333" width="16" style="3" customWidth="1"/>
    <col min="3334" max="3334" width="1.1640625" style="3" customWidth="1"/>
    <col min="3335" max="3335" width="15.83203125" style="3" customWidth="1"/>
    <col min="3336" max="3336" width="1" style="3" customWidth="1"/>
    <col min="3337" max="3337" width="15.83203125" style="3" customWidth="1"/>
    <col min="3338" max="3338" width="1.1640625" style="3" customWidth="1"/>
    <col min="3339" max="3584" width="8.1640625" style="3"/>
    <col min="3585" max="3585" width="19.6640625" style="3" customWidth="1"/>
    <col min="3586" max="3586" width="1.1640625" style="3" customWidth="1"/>
    <col min="3587" max="3587" width="26.6640625" style="3" bestFit="1" customWidth="1"/>
    <col min="3588" max="3588" width="1.1640625" style="3" customWidth="1"/>
    <col min="3589" max="3589" width="16" style="3" customWidth="1"/>
    <col min="3590" max="3590" width="1.1640625" style="3" customWidth="1"/>
    <col min="3591" max="3591" width="15.83203125" style="3" customWidth="1"/>
    <col min="3592" max="3592" width="1" style="3" customWidth="1"/>
    <col min="3593" max="3593" width="15.83203125" style="3" customWidth="1"/>
    <col min="3594" max="3594" width="1.1640625" style="3" customWidth="1"/>
    <col min="3595" max="3840" width="8.1640625" style="3"/>
    <col min="3841" max="3841" width="19.6640625" style="3" customWidth="1"/>
    <col min="3842" max="3842" width="1.1640625" style="3" customWidth="1"/>
    <col min="3843" max="3843" width="26.6640625" style="3" bestFit="1" customWidth="1"/>
    <col min="3844" max="3844" width="1.1640625" style="3" customWidth="1"/>
    <col min="3845" max="3845" width="16" style="3" customWidth="1"/>
    <col min="3846" max="3846" width="1.1640625" style="3" customWidth="1"/>
    <col min="3847" max="3847" width="15.83203125" style="3" customWidth="1"/>
    <col min="3848" max="3848" width="1" style="3" customWidth="1"/>
    <col min="3849" max="3849" width="15.83203125" style="3" customWidth="1"/>
    <col min="3850" max="3850" width="1.1640625" style="3" customWidth="1"/>
    <col min="3851" max="4096" width="8.1640625" style="3"/>
    <col min="4097" max="4097" width="19.6640625" style="3" customWidth="1"/>
    <col min="4098" max="4098" width="1.1640625" style="3" customWidth="1"/>
    <col min="4099" max="4099" width="26.6640625" style="3" bestFit="1" customWidth="1"/>
    <col min="4100" max="4100" width="1.1640625" style="3" customWidth="1"/>
    <col min="4101" max="4101" width="16" style="3" customWidth="1"/>
    <col min="4102" max="4102" width="1.1640625" style="3" customWidth="1"/>
    <col min="4103" max="4103" width="15.83203125" style="3" customWidth="1"/>
    <col min="4104" max="4104" width="1" style="3" customWidth="1"/>
    <col min="4105" max="4105" width="15.83203125" style="3" customWidth="1"/>
    <col min="4106" max="4106" width="1.1640625" style="3" customWidth="1"/>
    <col min="4107" max="4352" width="8.1640625" style="3"/>
    <col min="4353" max="4353" width="19.6640625" style="3" customWidth="1"/>
    <col min="4354" max="4354" width="1.1640625" style="3" customWidth="1"/>
    <col min="4355" max="4355" width="26.6640625" style="3" bestFit="1" customWidth="1"/>
    <col min="4356" max="4356" width="1.1640625" style="3" customWidth="1"/>
    <col min="4357" max="4357" width="16" style="3" customWidth="1"/>
    <col min="4358" max="4358" width="1.1640625" style="3" customWidth="1"/>
    <col min="4359" max="4359" width="15.83203125" style="3" customWidth="1"/>
    <col min="4360" max="4360" width="1" style="3" customWidth="1"/>
    <col min="4361" max="4361" width="15.83203125" style="3" customWidth="1"/>
    <col min="4362" max="4362" width="1.1640625" style="3" customWidth="1"/>
    <col min="4363" max="4608" width="8.1640625" style="3"/>
    <col min="4609" max="4609" width="19.6640625" style="3" customWidth="1"/>
    <col min="4610" max="4610" width="1.1640625" style="3" customWidth="1"/>
    <col min="4611" max="4611" width="26.6640625" style="3" bestFit="1" customWidth="1"/>
    <col min="4612" max="4612" width="1.1640625" style="3" customWidth="1"/>
    <col min="4613" max="4613" width="16" style="3" customWidth="1"/>
    <col min="4614" max="4614" width="1.1640625" style="3" customWidth="1"/>
    <col min="4615" max="4615" width="15.83203125" style="3" customWidth="1"/>
    <col min="4616" max="4616" width="1" style="3" customWidth="1"/>
    <col min="4617" max="4617" width="15.83203125" style="3" customWidth="1"/>
    <col min="4618" max="4618" width="1.1640625" style="3" customWidth="1"/>
    <col min="4619" max="4864" width="8.1640625" style="3"/>
    <col min="4865" max="4865" width="19.6640625" style="3" customWidth="1"/>
    <col min="4866" max="4866" width="1.1640625" style="3" customWidth="1"/>
    <col min="4867" max="4867" width="26.6640625" style="3" bestFit="1" customWidth="1"/>
    <col min="4868" max="4868" width="1.1640625" style="3" customWidth="1"/>
    <col min="4869" max="4869" width="16" style="3" customWidth="1"/>
    <col min="4870" max="4870" width="1.1640625" style="3" customWidth="1"/>
    <col min="4871" max="4871" width="15.83203125" style="3" customWidth="1"/>
    <col min="4872" max="4872" width="1" style="3" customWidth="1"/>
    <col min="4873" max="4873" width="15.83203125" style="3" customWidth="1"/>
    <col min="4874" max="4874" width="1.1640625" style="3" customWidth="1"/>
    <col min="4875" max="5120" width="8.1640625" style="3"/>
    <col min="5121" max="5121" width="19.6640625" style="3" customWidth="1"/>
    <col min="5122" max="5122" width="1.1640625" style="3" customWidth="1"/>
    <col min="5123" max="5123" width="26.6640625" style="3" bestFit="1" customWidth="1"/>
    <col min="5124" max="5124" width="1.1640625" style="3" customWidth="1"/>
    <col min="5125" max="5125" width="16" style="3" customWidth="1"/>
    <col min="5126" max="5126" width="1.1640625" style="3" customWidth="1"/>
    <col min="5127" max="5127" width="15.83203125" style="3" customWidth="1"/>
    <col min="5128" max="5128" width="1" style="3" customWidth="1"/>
    <col min="5129" max="5129" width="15.83203125" style="3" customWidth="1"/>
    <col min="5130" max="5130" width="1.1640625" style="3" customWidth="1"/>
    <col min="5131" max="5376" width="8.1640625" style="3"/>
    <col min="5377" max="5377" width="19.6640625" style="3" customWidth="1"/>
    <col min="5378" max="5378" width="1.1640625" style="3" customWidth="1"/>
    <col min="5379" max="5379" width="26.6640625" style="3" bestFit="1" customWidth="1"/>
    <col min="5380" max="5380" width="1.1640625" style="3" customWidth="1"/>
    <col min="5381" max="5381" width="16" style="3" customWidth="1"/>
    <col min="5382" max="5382" width="1.1640625" style="3" customWidth="1"/>
    <col min="5383" max="5383" width="15.83203125" style="3" customWidth="1"/>
    <col min="5384" max="5384" width="1" style="3" customWidth="1"/>
    <col min="5385" max="5385" width="15.83203125" style="3" customWidth="1"/>
    <col min="5386" max="5386" width="1.1640625" style="3" customWidth="1"/>
    <col min="5387" max="5632" width="8.1640625" style="3"/>
    <col min="5633" max="5633" width="19.6640625" style="3" customWidth="1"/>
    <col min="5634" max="5634" width="1.1640625" style="3" customWidth="1"/>
    <col min="5635" max="5635" width="26.6640625" style="3" bestFit="1" customWidth="1"/>
    <col min="5636" max="5636" width="1.1640625" style="3" customWidth="1"/>
    <col min="5637" max="5637" width="16" style="3" customWidth="1"/>
    <col min="5638" max="5638" width="1.1640625" style="3" customWidth="1"/>
    <col min="5639" max="5639" width="15.83203125" style="3" customWidth="1"/>
    <col min="5640" max="5640" width="1" style="3" customWidth="1"/>
    <col min="5641" max="5641" width="15.83203125" style="3" customWidth="1"/>
    <col min="5642" max="5642" width="1.1640625" style="3" customWidth="1"/>
    <col min="5643" max="5888" width="8.1640625" style="3"/>
    <col min="5889" max="5889" width="19.6640625" style="3" customWidth="1"/>
    <col min="5890" max="5890" width="1.1640625" style="3" customWidth="1"/>
    <col min="5891" max="5891" width="26.6640625" style="3" bestFit="1" customWidth="1"/>
    <col min="5892" max="5892" width="1.1640625" style="3" customWidth="1"/>
    <col min="5893" max="5893" width="16" style="3" customWidth="1"/>
    <col min="5894" max="5894" width="1.1640625" style="3" customWidth="1"/>
    <col min="5895" max="5895" width="15.83203125" style="3" customWidth="1"/>
    <col min="5896" max="5896" width="1" style="3" customWidth="1"/>
    <col min="5897" max="5897" width="15.83203125" style="3" customWidth="1"/>
    <col min="5898" max="5898" width="1.1640625" style="3" customWidth="1"/>
    <col min="5899" max="6144" width="8.1640625" style="3"/>
    <col min="6145" max="6145" width="19.6640625" style="3" customWidth="1"/>
    <col min="6146" max="6146" width="1.1640625" style="3" customWidth="1"/>
    <col min="6147" max="6147" width="26.6640625" style="3" bestFit="1" customWidth="1"/>
    <col min="6148" max="6148" width="1.1640625" style="3" customWidth="1"/>
    <col min="6149" max="6149" width="16" style="3" customWidth="1"/>
    <col min="6150" max="6150" width="1.1640625" style="3" customWidth="1"/>
    <col min="6151" max="6151" width="15.83203125" style="3" customWidth="1"/>
    <col min="6152" max="6152" width="1" style="3" customWidth="1"/>
    <col min="6153" max="6153" width="15.83203125" style="3" customWidth="1"/>
    <col min="6154" max="6154" width="1.1640625" style="3" customWidth="1"/>
    <col min="6155" max="6400" width="8.1640625" style="3"/>
    <col min="6401" max="6401" width="19.6640625" style="3" customWidth="1"/>
    <col min="6402" max="6402" width="1.1640625" style="3" customWidth="1"/>
    <col min="6403" max="6403" width="26.6640625" style="3" bestFit="1" customWidth="1"/>
    <col min="6404" max="6404" width="1.1640625" style="3" customWidth="1"/>
    <col min="6405" max="6405" width="16" style="3" customWidth="1"/>
    <col min="6406" max="6406" width="1.1640625" style="3" customWidth="1"/>
    <col min="6407" max="6407" width="15.83203125" style="3" customWidth="1"/>
    <col min="6408" max="6408" width="1" style="3" customWidth="1"/>
    <col min="6409" max="6409" width="15.83203125" style="3" customWidth="1"/>
    <col min="6410" max="6410" width="1.1640625" style="3" customWidth="1"/>
    <col min="6411" max="6656" width="8.1640625" style="3"/>
    <col min="6657" max="6657" width="19.6640625" style="3" customWidth="1"/>
    <col min="6658" max="6658" width="1.1640625" style="3" customWidth="1"/>
    <col min="6659" max="6659" width="26.6640625" style="3" bestFit="1" customWidth="1"/>
    <col min="6660" max="6660" width="1.1640625" style="3" customWidth="1"/>
    <col min="6661" max="6661" width="16" style="3" customWidth="1"/>
    <col min="6662" max="6662" width="1.1640625" style="3" customWidth="1"/>
    <col min="6663" max="6663" width="15.83203125" style="3" customWidth="1"/>
    <col min="6664" max="6664" width="1" style="3" customWidth="1"/>
    <col min="6665" max="6665" width="15.83203125" style="3" customWidth="1"/>
    <col min="6666" max="6666" width="1.1640625" style="3" customWidth="1"/>
    <col min="6667" max="6912" width="8.1640625" style="3"/>
    <col min="6913" max="6913" width="19.6640625" style="3" customWidth="1"/>
    <col min="6914" max="6914" width="1.1640625" style="3" customWidth="1"/>
    <col min="6915" max="6915" width="26.6640625" style="3" bestFit="1" customWidth="1"/>
    <col min="6916" max="6916" width="1.1640625" style="3" customWidth="1"/>
    <col min="6917" max="6917" width="16" style="3" customWidth="1"/>
    <col min="6918" max="6918" width="1.1640625" style="3" customWidth="1"/>
    <col min="6919" max="6919" width="15.83203125" style="3" customWidth="1"/>
    <col min="6920" max="6920" width="1" style="3" customWidth="1"/>
    <col min="6921" max="6921" width="15.83203125" style="3" customWidth="1"/>
    <col min="6922" max="6922" width="1.1640625" style="3" customWidth="1"/>
    <col min="6923" max="7168" width="8.1640625" style="3"/>
    <col min="7169" max="7169" width="19.6640625" style="3" customWidth="1"/>
    <col min="7170" max="7170" width="1.1640625" style="3" customWidth="1"/>
    <col min="7171" max="7171" width="26.6640625" style="3" bestFit="1" customWidth="1"/>
    <col min="7172" max="7172" width="1.1640625" style="3" customWidth="1"/>
    <col min="7173" max="7173" width="16" style="3" customWidth="1"/>
    <col min="7174" max="7174" width="1.1640625" style="3" customWidth="1"/>
    <col min="7175" max="7175" width="15.83203125" style="3" customWidth="1"/>
    <col min="7176" max="7176" width="1" style="3" customWidth="1"/>
    <col min="7177" max="7177" width="15.83203125" style="3" customWidth="1"/>
    <col min="7178" max="7178" width="1.1640625" style="3" customWidth="1"/>
    <col min="7179" max="7424" width="8.1640625" style="3"/>
    <col min="7425" max="7425" width="19.6640625" style="3" customWidth="1"/>
    <col min="7426" max="7426" width="1.1640625" style="3" customWidth="1"/>
    <col min="7427" max="7427" width="26.6640625" style="3" bestFit="1" customWidth="1"/>
    <col min="7428" max="7428" width="1.1640625" style="3" customWidth="1"/>
    <col min="7429" max="7429" width="16" style="3" customWidth="1"/>
    <col min="7430" max="7430" width="1.1640625" style="3" customWidth="1"/>
    <col min="7431" max="7431" width="15.83203125" style="3" customWidth="1"/>
    <col min="7432" max="7432" width="1" style="3" customWidth="1"/>
    <col min="7433" max="7433" width="15.83203125" style="3" customWidth="1"/>
    <col min="7434" max="7434" width="1.1640625" style="3" customWidth="1"/>
    <col min="7435" max="7680" width="8.1640625" style="3"/>
    <col min="7681" max="7681" width="19.6640625" style="3" customWidth="1"/>
    <col min="7682" max="7682" width="1.1640625" style="3" customWidth="1"/>
    <col min="7683" max="7683" width="26.6640625" style="3" bestFit="1" customWidth="1"/>
    <col min="7684" max="7684" width="1.1640625" style="3" customWidth="1"/>
    <col min="7685" max="7685" width="16" style="3" customWidth="1"/>
    <col min="7686" max="7686" width="1.1640625" style="3" customWidth="1"/>
    <col min="7687" max="7687" width="15.83203125" style="3" customWidth="1"/>
    <col min="7688" max="7688" width="1" style="3" customWidth="1"/>
    <col min="7689" max="7689" width="15.83203125" style="3" customWidth="1"/>
    <col min="7690" max="7690" width="1.1640625" style="3" customWidth="1"/>
    <col min="7691" max="7936" width="8.1640625" style="3"/>
    <col min="7937" max="7937" width="19.6640625" style="3" customWidth="1"/>
    <col min="7938" max="7938" width="1.1640625" style="3" customWidth="1"/>
    <col min="7939" max="7939" width="26.6640625" style="3" bestFit="1" customWidth="1"/>
    <col min="7940" max="7940" width="1.1640625" style="3" customWidth="1"/>
    <col min="7941" max="7941" width="16" style="3" customWidth="1"/>
    <col min="7942" max="7942" width="1.1640625" style="3" customWidth="1"/>
    <col min="7943" max="7943" width="15.83203125" style="3" customWidth="1"/>
    <col min="7944" max="7944" width="1" style="3" customWidth="1"/>
    <col min="7945" max="7945" width="15.83203125" style="3" customWidth="1"/>
    <col min="7946" max="7946" width="1.1640625" style="3" customWidth="1"/>
    <col min="7947" max="8192" width="8.1640625" style="3"/>
    <col min="8193" max="8193" width="19.6640625" style="3" customWidth="1"/>
    <col min="8194" max="8194" width="1.1640625" style="3" customWidth="1"/>
    <col min="8195" max="8195" width="26.6640625" style="3" bestFit="1" customWidth="1"/>
    <col min="8196" max="8196" width="1.1640625" style="3" customWidth="1"/>
    <col min="8197" max="8197" width="16" style="3" customWidth="1"/>
    <col min="8198" max="8198" width="1.1640625" style="3" customWidth="1"/>
    <col min="8199" max="8199" width="15.83203125" style="3" customWidth="1"/>
    <col min="8200" max="8200" width="1" style="3" customWidth="1"/>
    <col min="8201" max="8201" width="15.83203125" style="3" customWidth="1"/>
    <col min="8202" max="8202" width="1.1640625" style="3" customWidth="1"/>
    <col min="8203" max="8448" width="8.1640625" style="3"/>
    <col min="8449" max="8449" width="19.6640625" style="3" customWidth="1"/>
    <col min="8450" max="8450" width="1.1640625" style="3" customWidth="1"/>
    <col min="8451" max="8451" width="26.6640625" style="3" bestFit="1" customWidth="1"/>
    <col min="8452" max="8452" width="1.1640625" style="3" customWidth="1"/>
    <col min="8453" max="8453" width="16" style="3" customWidth="1"/>
    <col min="8454" max="8454" width="1.1640625" style="3" customWidth="1"/>
    <col min="8455" max="8455" width="15.83203125" style="3" customWidth="1"/>
    <col min="8456" max="8456" width="1" style="3" customWidth="1"/>
    <col min="8457" max="8457" width="15.83203125" style="3" customWidth="1"/>
    <col min="8458" max="8458" width="1.1640625" style="3" customWidth="1"/>
    <col min="8459" max="8704" width="8.1640625" style="3"/>
    <col min="8705" max="8705" width="19.6640625" style="3" customWidth="1"/>
    <col min="8706" max="8706" width="1.1640625" style="3" customWidth="1"/>
    <col min="8707" max="8707" width="26.6640625" style="3" bestFit="1" customWidth="1"/>
    <col min="8708" max="8708" width="1.1640625" style="3" customWidth="1"/>
    <col min="8709" max="8709" width="16" style="3" customWidth="1"/>
    <col min="8710" max="8710" width="1.1640625" style="3" customWidth="1"/>
    <col min="8711" max="8711" width="15.83203125" style="3" customWidth="1"/>
    <col min="8712" max="8712" width="1" style="3" customWidth="1"/>
    <col min="8713" max="8713" width="15.83203125" style="3" customWidth="1"/>
    <col min="8714" max="8714" width="1.1640625" style="3" customWidth="1"/>
    <col min="8715" max="8960" width="8.1640625" style="3"/>
    <col min="8961" max="8961" width="19.6640625" style="3" customWidth="1"/>
    <col min="8962" max="8962" width="1.1640625" style="3" customWidth="1"/>
    <col min="8963" max="8963" width="26.6640625" style="3" bestFit="1" customWidth="1"/>
    <col min="8964" max="8964" width="1.1640625" style="3" customWidth="1"/>
    <col min="8965" max="8965" width="16" style="3" customWidth="1"/>
    <col min="8966" max="8966" width="1.1640625" style="3" customWidth="1"/>
    <col min="8967" max="8967" width="15.83203125" style="3" customWidth="1"/>
    <col min="8968" max="8968" width="1" style="3" customWidth="1"/>
    <col min="8969" max="8969" width="15.83203125" style="3" customWidth="1"/>
    <col min="8970" max="8970" width="1.1640625" style="3" customWidth="1"/>
    <col min="8971" max="9216" width="8.1640625" style="3"/>
    <col min="9217" max="9217" width="19.6640625" style="3" customWidth="1"/>
    <col min="9218" max="9218" width="1.1640625" style="3" customWidth="1"/>
    <col min="9219" max="9219" width="26.6640625" style="3" bestFit="1" customWidth="1"/>
    <col min="9220" max="9220" width="1.1640625" style="3" customWidth="1"/>
    <col min="9221" max="9221" width="16" style="3" customWidth="1"/>
    <col min="9222" max="9222" width="1.1640625" style="3" customWidth="1"/>
    <col min="9223" max="9223" width="15.83203125" style="3" customWidth="1"/>
    <col min="9224" max="9224" width="1" style="3" customWidth="1"/>
    <col min="9225" max="9225" width="15.83203125" style="3" customWidth="1"/>
    <col min="9226" max="9226" width="1.1640625" style="3" customWidth="1"/>
    <col min="9227" max="9472" width="8.1640625" style="3"/>
    <col min="9473" max="9473" width="19.6640625" style="3" customWidth="1"/>
    <col min="9474" max="9474" width="1.1640625" style="3" customWidth="1"/>
    <col min="9475" max="9475" width="26.6640625" style="3" bestFit="1" customWidth="1"/>
    <col min="9476" max="9476" width="1.1640625" style="3" customWidth="1"/>
    <col min="9477" max="9477" width="16" style="3" customWidth="1"/>
    <col min="9478" max="9478" width="1.1640625" style="3" customWidth="1"/>
    <col min="9479" max="9479" width="15.83203125" style="3" customWidth="1"/>
    <col min="9480" max="9480" width="1" style="3" customWidth="1"/>
    <col min="9481" max="9481" width="15.83203125" style="3" customWidth="1"/>
    <col min="9482" max="9482" width="1.1640625" style="3" customWidth="1"/>
    <col min="9483" max="9728" width="8.1640625" style="3"/>
    <col min="9729" max="9729" width="19.6640625" style="3" customWidth="1"/>
    <col min="9730" max="9730" width="1.1640625" style="3" customWidth="1"/>
    <col min="9731" max="9731" width="26.6640625" style="3" bestFit="1" customWidth="1"/>
    <col min="9732" max="9732" width="1.1640625" style="3" customWidth="1"/>
    <col min="9733" max="9733" width="16" style="3" customWidth="1"/>
    <col min="9734" max="9734" width="1.1640625" style="3" customWidth="1"/>
    <col min="9735" max="9735" width="15.83203125" style="3" customWidth="1"/>
    <col min="9736" max="9736" width="1" style="3" customWidth="1"/>
    <col min="9737" max="9737" width="15.83203125" style="3" customWidth="1"/>
    <col min="9738" max="9738" width="1.1640625" style="3" customWidth="1"/>
    <col min="9739" max="9984" width="8.1640625" style="3"/>
    <col min="9985" max="9985" width="19.6640625" style="3" customWidth="1"/>
    <col min="9986" max="9986" width="1.1640625" style="3" customWidth="1"/>
    <col min="9987" max="9987" width="26.6640625" style="3" bestFit="1" customWidth="1"/>
    <col min="9988" max="9988" width="1.1640625" style="3" customWidth="1"/>
    <col min="9989" max="9989" width="16" style="3" customWidth="1"/>
    <col min="9990" max="9990" width="1.1640625" style="3" customWidth="1"/>
    <col min="9991" max="9991" width="15.83203125" style="3" customWidth="1"/>
    <col min="9992" max="9992" width="1" style="3" customWidth="1"/>
    <col min="9993" max="9993" width="15.83203125" style="3" customWidth="1"/>
    <col min="9994" max="9994" width="1.1640625" style="3" customWidth="1"/>
    <col min="9995" max="10240" width="8.1640625" style="3"/>
    <col min="10241" max="10241" width="19.6640625" style="3" customWidth="1"/>
    <col min="10242" max="10242" width="1.1640625" style="3" customWidth="1"/>
    <col min="10243" max="10243" width="26.6640625" style="3" bestFit="1" customWidth="1"/>
    <col min="10244" max="10244" width="1.1640625" style="3" customWidth="1"/>
    <col min="10245" max="10245" width="16" style="3" customWidth="1"/>
    <col min="10246" max="10246" width="1.1640625" style="3" customWidth="1"/>
    <col min="10247" max="10247" width="15.83203125" style="3" customWidth="1"/>
    <col min="10248" max="10248" width="1" style="3" customWidth="1"/>
    <col min="10249" max="10249" width="15.83203125" style="3" customWidth="1"/>
    <col min="10250" max="10250" width="1.1640625" style="3" customWidth="1"/>
    <col min="10251" max="10496" width="8.1640625" style="3"/>
    <col min="10497" max="10497" width="19.6640625" style="3" customWidth="1"/>
    <col min="10498" max="10498" width="1.1640625" style="3" customWidth="1"/>
    <col min="10499" max="10499" width="26.6640625" style="3" bestFit="1" customWidth="1"/>
    <col min="10500" max="10500" width="1.1640625" style="3" customWidth="1"/>
    <col min="10501" max="10501" width="16" style="3" customWidth="1"/>
    <col min="10502" max="10502" width="1.1640625" style="3" customWidth="1"/>
    <col min="10503" max="10503" width="15.83203125" style="3" customWidth="1"/>
    <col min="10504" max="10504" width="1" style="3" customWidth="1"/>
    <col min="10505" max="10505" width="15.83203125" style="3" customWidth="1"/>
    <col min="10506" max="10506" width="1.1640625" style="3" customWidth="1"/>
    <col min="10507" max="10752" width="8.1640625" style="3"/>
    <col min="10753" max="10753" width="19.6640625" style="3" customWidth="1"/>
    <col min="10754" max="10754" width="1.1640625" style="3" customWidth="1"/>
    <col min="10755" max="10755" width="26.6640625" style="3" bestFit="1" customWidth="1"/>
    <col min="10756" max="10756" width="1.1640625" style="3" customWidth="1"/>
    <col min="10757" max="10757" width="16" style="3" customWidth="1"/>
    <col min="10758" max="10758" width="1.1640625" style="3" customWidth="1"/>
    <col min="10759" max="10759" width="15.83203125" style="3" customWidth="1"/>
    <col min="10760" max="10760" width="1" style="3" customWidth="1"/>
    <col min="10761" max="10761" width="15.83203125" style="3" customWidth="1"/>
    <col min="10762" max="10762" width="1.1640625" style="3" customWidth="1"/>
    <col min="10763" max="11008" width="8.1640625" style="3"/>
    <col min="11009" max="11009" width="19.6640625" style="3" customWidth="1"/>
    <col min="11010" max="11010" width="1.1640625" style="3" customWidth="1"/>
    <col min="11011" max="11011" width="26.6640625" style="3" bestFit="1" customWidth="1"/>
    <col min="11012" max="11012" width="1.1640625" style="3" customWidth="1"/>
    <col min="11013" max="11013" width="16" style="3" customWidth="1"/>
    <col min="11014" max="11014" width="1.1640625" style="3" customWidth="1"/>
    <col min="11015" max="11015" width="15.83203125" style="3" customWidth="1"/>
    <col min="11016" max="11016" width="1" style="3" customWidth="1"/>
    <col min="11017" max="11017" width="15.83203125" style="3" customWidth="1"/>
    <col min="11018" max="11018" width="1.1640625" style="3" customWidth="1"/>
    <col min="11019" max="11264" width="8.1640625" style="3"/>
    <col min="11265" max="11265" width="19.6640625" style="3" customWidth="1"/>
    <col min="11266" max="11266" width="1.1640625" style="3" customWidth="1"/>
    <col min="11267" max="11267" width="26.6640625" style="3" bestFit="1" customWidth="1"/>
    <col min="11268" max="11268" width="1.1640625" style="3" customWidth="1"/>
    <col min="11269" max="11269" width="16" style="3" customWidth="1"/>
    <col min="11270" max="11270" width="1.1640625" style="3" customWidth="1"/>
    <col min="11271" max="11271" width="15.83203125" style="3" customWidth="1"/>
    <col min="11272" max="11272" width="1" style="3" customWidth="1"/>
    <col min="11273" max="11273" width="15.83203125" style="3" customWidth="1"/>
    <col min="11274" max="11274" width="1.1640625" style="3" customWidth="1"/>
    <col min="11275" max="11520" width="8.1640625" style="3"/>
    <col min="11521" max="11521" width="19.6640625" style="3" customWidth="1"/>
    <col min="11522" max="11522" width="1.1640625" style="3" customWidth="1"/>
    <col min="11523" max="11523" width="26.6640625" style="3" bestFit="1" customWidth="1"/>
    <col min="11524" max="11524" width="1.1640625" style="3" customWidth="1"/>
    <col min="11525" max="11525" width="16" style="3" customWidth="1"/>
    <col min="11526" max="11526" width="1.1640625" style="3" customWidth="1"/>
    <col min="11527" max="11527" width="15.83203125" style="3" customWidth="1"/>
    <col min="11528" max="11528" width="1" style="3" customWidth="1"/>
    <col min="11529" max="11529" width="15.83203125" style="3" customWidth="1"/>
    <col min="11530" max="11530" width="1.1640625" style="3" customWidth="1"/>
    <col min="11531" max="11776" width="8.1640625" style="3"/>
    <col min="11777" max="11777" width="19.6640625" style="3" customWidth="1"/>
    <col min="11778" max="11778" width="1.1640625" style="3" customWidth="1"/>
    <col min="11779" max="11779" width="26.6640625" style="3" bestFit="1" customWidth="1"/>
    <col min="11780" max="11780" width="1.1640625" style="3" customWidth="1"/>
    <col min="11781" max="11781" width="16" style="3" customWidth="1"/>
    <col min="11782" max="11782" width="1.1640625" style="3" customWidth="1"/>
    <col min="11783" max="11783" width="15.83203125" style="3" customWidth="1"/>
    <col min="11784" max="11784" width="1" style="3" customWidth="1"/>
    <col min="11785" max="11785" width="15.83203125" style="3" customWidth="1"/>
    <col min="11786" max="11786" width="1.1640625" style="3" customWidth="1"/>
    <col min="11787" max="12032" width="8.1640625" style="3"/>
    <col min="12033" max="12033" width="19.6640625" style="3" customWidth="1"/>
    <col min="12034" max="12034" width="1.1640625" style="3" customWidth="1"/>
    <col min="12035" max="12035" width="26.6640625" style="3" bestFit="1" customWidth="1"/>
    <col min="12036" max="12036" width="1.1640625" style="3" customWidth="1"/>
    <col min="12037" max="12037" width="16" style="3" customWidth="1"/>
    <col min="12038" max="12038" width="1.1640625" style="3" customWidth="1"/>
    <col min="12039" max="12039" width="15.83203125" style="3" customWidth="1"/>
    <col min="12040" max="12040" width="1" style="3" customWidth="1"/>
    <col min="12041" max="12041" width="15.83203125" style="3" customWidth="1"/>
    <col min="12042" max="12042" width="1.1640625" style="3" customWidth="1"/>
    <col min="12043" max="12288" width="8.1640625" style="3"/>
    <col min="12289" max="12289" width="19.6640625" style="3" customWidth="1"/>
    <col min="12290" max="12290" width="1.1640625" style="3" customWidth="1"/>
    <col min="12291" max="12291" width="26.6640625" style="3" bestFit="1" customWidth="1"/>
    <col min="12292" max="12292" width="1.1640625" style="3" customWidth="1"/>
    <col min="12293" max="12293" width="16" style="3" customWidth="1"/>
    <col min="12294" max="12294" width="1.1640625" style="3" customWidth="1"/>
    <col min="12295" max="12295" width="15.83203125" style="3" customWidth="1"/>
    <col min="12296" max="12296" width="1" style="3" customWidth="1"/>
    <col min="12297" max="12297" width="15.83203125" style="3" customWidth="1"/>
    <col min="12298" max="12298" width="1.1640625" style="3" customWidth="1"/>
    <col min="12299" max="12544" width="8.1640625" style="3"/>
    <col min="12545" max="12545" width="19.6640625" style="3" customWidth="1"/>
    <col min="12546" max="12546" width="1.1640625" style="3" customWidth="1"/>
    <col min="12547" max="12547" width="26.6640625" style="3" bestFit="1" customWidth="1"/>
    <col min="12548" max="12548" width="1.1640625" style="3" customWidth="1"/>
    <col min="12549" max="12549" width="16" style="3" customWidth="1"/>
    <col min="12550" max="12550" width="1.1640625" style="3" customWidth="1"/>
    <col min="12551" max="12551" width="15.83203125" style="3" customWidth="1"/>
    <col min="12552" max="12552" width="1" style="3" customWidth="1"/>
    <col min="12553" max="12553" width="15.83203125" style="3" customWidth="1"/>
    <col min="12554" max="12554" width="1.1640625" style="3" customWidth="1"/>
    <col min="12555" max="12800" width="8.1640625" style="3"/>
    <col min="12801" max="12801" width="19.6640625" style="3" customWidth="1"/>
    <col min="12802" max="12802" width="1.1640625" style="3" customWidth="1"/>
    <col min="12803" max="12803" width="26.6640625" style="3" bestFit="1" customWidth="1"/>
    <col min="12804" max="12804" width="1.1640625" style="3" customWidth="1"/>
    <col min="12805" max="12805" width="16" style="3" customWidth="1"/>
    <col min="12806" max="12806" width="1.1640625" style="3" customWidth="1"/>
    <col min="12807" max="12807" width="15.83203125" style="3" customWidth="1"/>
    <col min="12808" max="12808" width="1" style="3" customWidth="1"/>
    <col min="12809" max="12809" width="15.83203125" style="3" customWidth="1"/>
    <col min="12810" max="12810" width="1.1640625" style="3" customWidth="1"/>
    <col min="12811" max="13056" width="8.1640625" style="3"/>
    <col min="13057" max="13057" width="19.6640625" style="3" customWidth="1"/>
    <col min="13058" max="13058" width="1.1640625" style="3" customWidth="1"/>
    <col min="13059" max="13059" width="26.6640625" style="3" bestFit="1" customWidth="1"/>
    <col min="13060" max="13060" width="1.1640625" style="3" customWidth="1"/>
    <col min="13061" max="13061" width="16" style="3" customWidth="1"/>
    <col min="13062" max="13062" width="1.1640625" style="3" customWidth="1"/>
    <col min="13063" max="13063" width="15.83203125" style="3" customWidth="1"/>
    <col min="13064" max="13064" width="1" style="3" customWidth="1"/>
    <col min="13065" max="13065" width="15.83203125" style="3" customWidth="1"/>
    <col min="13066" max="13066" width="1.1640625" style="3" customWidth="1"/>
    <col min="13067" max="13312" width="8.1640625" style="3"/>
    <col min="13313" max="13313" width="19.6640625" style="3" customWidth="1"/>
    <col min="13314" max="13314" width="1.1640625" style="3" customWidth="1"/>
    <col min="13315" max="13315" width="26.6640625" style="3" bestFit="1" customWidth="1"/>
    <col min="13316" max="13316" width="1.1640625" style="3" customWidth="1"/>
    <col min="13317" max="13317" width="16" style="3" customWidth="1"/>
    <col min="13318" max="13318" width="1.1640625" style="3" customWidth="1"/>
    <col min="13319" max="13319" width="15.83203125" style="3" customWidth="1"/>
    <col min="13320" max="13320" width="1" style="3" customWidth="1"/>
    <col min="13321" max="13321" width="15.83203125" style="3" customWidth="1"/>
    <col min="13322" max="13322" width="1.1640625" style="3" customWidth="1"/>
    <col min="13323" max="13568" width="8.1640625" style="3"/>
    <col min="13569" max="13569" width="19.6640625" style="3" customWidth="1"/>
    <col min="13570" max="13570" width="1.1640625" style="3" customWidth="1"/>
    <col min="13571" max="13571" width="26.6640625" style="3" bestFit="1" customWidth="1"/>
    <col min="13572" max="13572" width="1.1640625" style="3" customWidth="1"/>
    <col min="13573" max="13573" width="16" style="3" customWidth="1"/>
    <col min="13574" max="13574" width="1.1640625" style="3" customWidth="1"/>
    <col min="13575" max="13575" width="15.83203125" style="3" customWidth="1"/>
    <col min="13576" max="13576" width="1" style="3" customWidth="1"/>
    <col min="13577" max="13577" width="15.83203125" style="3" customWidth="1"/>
    <col min="13578" max="13578" width="1.1640625" style="3" customWidth="1"/>
    <col min="13579" max="13824" width="8.1640625" style="3"/>
    <col min="13825" max="13825" width="19.6640625" style="3" customWidth="1"/>
    <col min="13826" max="13826" width="1.1640625" style="3" customWidth="1"/>
    <col min="13827" max="13827" width="26.6640625" style="3" bestFit="1" customWidth="1"/>
    <col min="13828" max="13828" width="1.1640625" style="3" customWidth="1"/>
    <col min="13829" max="13829" width="16" style="3" customWidth="1"/>
    <col min="13830" max="13830" width="1.1640625" style="3" customWidth="1"/>
    <col min="13831" max="13831" width="15.83203125" style="3" customWidth="1"/>
    <col min="13832" max="13832" width="1" style="3" customWidth="1"/>
    <col min="13833" max="13833" width="15.83203125" style="3" customWidth="1"/>
    <col min="13834" max="13834" width="1.1640625" style="3" customWidth="1"/>
    <col min="13835" max="14080" width="8.1640625" style="3"/>
    <col min="14081" max="14081" width="19.6640625" style="3" customWidth="1"/>
    <col min="14082" max="14082" width="1.1640625" style="3" customWidth="1"/>
    <col min="14083" max="14083" width="26.6640625" style="3" bestFit="1" customWidth="1"/>
    <col min="14084" max="14084" width="1.1640625" style="3" customWidth="1"/>
    <col min="14085" max="14085" width="16" style="3" customWidth="1"/>
    <col min="14086" max="14086" width="1.1640625" style="3" customWidth="1"/>
    <col min="14087" max="14087" width="15.83203125" style="3" customWidth="1"/>
    <col min="14088" max="14088" width="1" style="3" customWidth="1"/>
    <col min="14089" max="14089" width="15.83203125" style="3" customWidth="1"/>
    <col min="14090" max="14090" width="1.1640625" style="3" customWidth="1"/>
    <col min="14091" max="14336" width="8.1640625" style="3"/>
    <col min="14337" max="14337" width="19.6640625" style="3" customWidth="1"/>
    <col min="14338" max="14338" width="1.1640625" style="3" customWidth="1"/>
    <col min="14339" max="14339" width="26.6640625" style="3" bestFit="1" customWidth="1"/>
    <col min="14340" max="14340" width="1.1640625" style="3" customWidth="1"/>
    <col min="14341" max="14341" width="16" style="3" customWidth="1"/>
    <col min="14342" max="14342" width="1.1640625" style="3" customWidth="1"/>
    <col min="14343" max="14343" width="15.83203125" style="3" customWidth="1"/>
    <col min="14344" max="14344" width="1" style="3" customWidth="1"/>
    <col min="14345" max="14345" width="15.83203125" style="3" customWidth="1"/>
    <col min="14346" max="14346" width="1.1640625" style="3" customWidth="1"/>
    <col min="14347" max="14592" width="8.1640625" style="3"/>
    <col min="14593" max="14593" width="19.6640625" style="3" customWidth="1"/>
    <col min="14594" max="14594" width="1.1640625" style="3" customWidth="1"/>
    <col min="14595" max="14595" width="26.6640625" style="3" bestFit="1" customWidth="1"/>
    <col min="14596" max="14596" width="1.1640625" style="3" customWidth="1"/>
    <col min="14597" max="14597" width="16" style="3" customWidth="1"/>
    <col min="14598" max="14598" width="1.1640625" style="3" customWidth="1"/>
    <col min="14599" max="14599" width="15.83203125" style="3" customWidth="1"/>
    <col min="14600" max="14600" width="1" style="3" customWidth="1"/>
    <col min="14601" max="14601" width="15.83203125" style="3" customWidth="1"/>
    <col min="14602" max="14602" width="1.1640625" style="3" customWidth="1"/>
    <col min="14603" max="14848" width="8.1640625" style="3"/>
    <col min="14849" max="14849" width="19.6640625" style="3" customWidth="1"/>
    <col min="14850" max="14850" width="1.1640625" style="3" customWidth="1"/>
    <col min="14851" max="14851" width="26.6640625" style="3" bestFit="1" customWidth="1"/>
    <col min="14852" max="14852" width="1.1640625" style="3" customWidth="1"/>
    <col min="14853" max="14853" width="16" style="3" customWidth="1"/>
    <col min="14854" max="14854" width="1.1640625" style="3" customWidth="1"/>
    <col min="14855" max="14855" width="15.83203125" style="3" customWidth="1"/>
    <col min="14856" max="14856" width="1" style="3" customWidth="1"/>
    <col min="14857" max="14857" width="15.83203125" style="3" customWidth="1"/>
    <col min="14858" max="14858" width="1.1640625" style="3" customWidth="1"/>
    <col min="14859" max="15104" width="8.1640625" style="3"/>
    <col min="15105" max="15105" width="19.6640625" style="3" customWidth="1"/>
    <col min="15106" max="15106" width="1.1640625" style="3" customWidth="1"/>
    <col min="15107" max="15107" width="26.6640625" style="3" bestFit="1" customWidth="1"/>
    <col min="15108" max="15108" width="1.1640625" style="3" customWidth="1"/>
    <col min="15109" max="15109" width="16" style="3" customWidth="1"/>
    <col min="15110" max="15110" width="1.1640625" style="3" customWidth="1"/>
    <col min="15111" max="15111" width="15.83203125" style="3" customWidth="1"/>
    <col min="15112" max="15112" width="1" style="3" customWidth="1"/>
    <col min="15113" max="15113" width="15.83203125" style="3" customWidth="1"/>
    <col min="15114" max="15114" width="1.1640625" style="3" customWidth="1"/>
    <col min="15115" max="15360" width="8.1640625" style="3"/>
    <col min="15361" max="15361" width="19.6640625" style="3" customWidth="1"/>
    <col min="15362" max="15362" width="1.1640625" style="3" customWidth="1"/>
    <col min="15363" max="15363" width="26.6640625" style="3" bestFit="1" customWidth="1"/>
    <col min="15364" max="15364" width="1.1640625" style="3" customWidth="1"/>
    <col min="15365" max="15365" width="16" style="3" customWidth="1"/>
    <col min="15366" max="15366" width="1.1640625" style="3" customWidth="1"/>
    <col min="15367" max="15367" width="15.83203125" style="3" customWidth="1"/>
    <col min="15368" max="15368" width="1" style="3" customWidth="1"/>
    <col min="15369" max="15369" width="15.83203125" style="3" customWidth="1"/>
    <col min="15370" max="15370" width="1.1640625" style="3" customWidth="1"/>
    <col min="15371" max="15616" width="8.1640625" style="3"/>
    <col min="15617" max="15617" width="19.6640625" style="3" customWidth="1"/>
    <col min="15618" max="15618" width="1.1640625" style="3" customWidth="1"/>
    <col min="15619" max="15619" width="26.6640625" style="3" bestFit="1" customWidth="1"/>
    <col min="15620" max="15620" width="1.1640625" style="3" customWidth="1"/>
    <col min="15621" max="15621" width="16" style="3" customWidth="1"/>
    <col min="15622" max="15622" width="1.1640625" style="3" customWidth="1"/>
    <col min="15623" max="15623" width="15.83203125" style="3" customWidth="1"/>
    <col min="15624" max="15624" width="1" style="3" customWidth="1"/>
    <col min="15625" max="15625" width="15.83203125" style="3" customWidth="1"/>
    <col min="15626" max="15626" width="1.1640625" style="3" customWidth="1"/>
    <col min="15627" max="15872" width="8.1640625" style="3"/>
    <col min="15873" max="15873" width="19.6640625" style="3" customWidth="1"/>
    <col min="15874" max="15874" width="1.1640625" style="3" customWidth="1"/>
    <col min="15875" max="15875" width="26.6640625" style="3" bestFit="1" customWidth="1"/>
    <col min="15876" max="15876" width="1.1640625" style="3" customWidth="1"/>
    <col min="15877" max="15877" width="16" style="3" customWidth="1"/>
    <col min="15878" max="15878" width="1.1640625" style="3" customWidth="1"/>
    <col min="15879" max="15879" width="15.83203125" style="3" customWidth="1"/>
    <col min="15880" max="15880" width="1" style="3" customWidth="1"/>
    <col min="15881" max="15881" width="15.83203125" style="3" customWidth="1"/>
    <col min="15882" max="15882" width="1.1640625" style="3" customWidth="1"/>
    <col min="15883" max="16128" width="8.1640625" style="3"/>
    <col min="16129" max="16129" width="19.6640625" style="3" customWidth="1"/>
    <col min="16130" max="16130" width="1.1640625" style="3" customWidth="1"/>
    <col min="16131" max="16131" width="26.6640625" style="3" bestFit="1" customWidth="1"/>
    <col min="16132" max="16132" width="1.1640625" style="3" customWidth="1"/>
    <col min="16133" max="16133" width="16" style="3" customWidth="1"/>
    <col min="16134" max="16134" width="1.1640625" style="3" customWidth="1"/>
    <col min="16135" max="16135" width="15.83203125" style="3" customWidth="1"/>
    <col min="16136" max="16136" width="1" style="3" customWidth="1"/>
    <col min="16137" max="16137" width="15.83203125" style="3" customWidth="1"/>
    <col min="16138" max="16138" width="1.1640625" style="3" customWidth="1"/>
    <col min="16139" max="16384" width="8.1640625" style="3"/>
  </cols>
  <sheetData>
    <row r="1" spans="1:10">
      <c r="A1" s="7" t="s">
        <v>0</v>
      </c>
      <c r="B1" s="6"/>
      <c r="D1" s="6"/>
      <c r="E1" s="19"/>
      <c r="F1" s="6"/>
      <c r="G1" s="19"/>
      <c r="H1" s="6"/>
      <c r="I1" s="19"/>
      <c r="J1" s="6"/>
    </row>
    <row r="2" spans="1:10">
      <c r="A2" s="7" t="s">
        <v>57</v>
      </c>
      <c r="B2" s="6"/>
      <c r="D2" s="6"/>
      <c r="F2" s="6"/>
      <c r="H2" s="6"/>
      <c r="J2" s="6"/>
    </row>
    <row r="3" spans="1:10">
      <c r="A3" s="7" t="s">
        <v>29</v>
      </c>
      <c r="B3" s="6"/>
      <c r="D3" s="6"/>
      <c r="E3" s="21"/>
      <c r="F3" s="6"/>
      <c r="G3" s="21"/>
      <c r="H3" s="6"/>
      <c r="I3" s="21"/>
      <c r="J3" s="6"/>
    </row>
    <row r="6" spans="1:10">
      <c r="E6" s="21"/>
      <c r="G6" s="21"/>
      <c r="I6" s="21"/>
    </row>
    <row r="7" spans="1:10" ht="17.100000000000001" customHeight="1"/>
    <row r="8" spans="1:10">
      <c r="A8" s="36" t="s">
        <v>30</v>
      </c>
      <c r="B8" s="36"/>
      <c r="C8" s="36"/>
      <c r="D8" s="36"/>
      <c r="E8" s="37"/>
      <c r="F8" s="36"/>
      <c r="G8" s="37"/>
      <c r="H8" s="36"/>
      <c r="I8" s="37"/>
      <c r="J8" s="36"/>
    </row>
    <row r="9" spans="1:10">
      <c r="A9" s="14"/>
      <c r="B9" s="9"/>
      <c r="C9" s="10"/>
      <c r="D9" s="9"/>
      <c r="E9" s="22"/>
      <c r="F9" s="9"/>
      <c r="G9" s="22"/>
      <c r="H9" s="9"/>
      <c r="I9" s="22"/>
      <c r="J9" s="9"/>
    </row>
    <row r="10" spans="1:10">
      <c r="A10" s="14"/>
      <c r="B10" s="9"/>
      <c r="C10" s="10"/>
      <c r="D10" s="9"/>
      <c r="E10" s="22"/>
      <c r="F10" s="9"/>
      <c r="G10" s="22"/>
      <c r="H10" s="9"/>
      <c r="I10" s="22"/>
      <c r="J10" s="9"/>
    </row>
    <row r="11" spans="1:10">
      <c r="A11" s="14"/>
      <c r="B11" s="9"/>
      <c r="C11" s="10"/>
      <c r="D11" s="9"/>
      <c r="E11" s="22"/>
      <c r="F11" s="9"/>
      <c r="G11" s="22"/>
      <c r="H11" s="9"/>
      <c r="I11" s="22" t="s">
        <v>18</v>
      </c>
      <c r="J11" s="9"/>
    </row>
    <row r="12" spans="1:10">
      <c r="A12" s="11"/>
      <c r="B12" s="11"/>
      <c r="C12" s="12"/>
      <c r="D12" s="11"/>
      <c r="E12" s="23"/>
      <c r="F12" s="11"/>
      <c r="G12" s="23"/>
      <c r="H12" s="11"/>
      <c r="I12" s="23"/>
      <c r="J12" s="11"/>
    </row>
    <row r="13" spans="1:10">
      <c r="A13" s="12"/>
      <c r="B13" s="11"/>
      <c r="C13" s="12"/>
      <c r="D13" s="11"/>
      <c r="E13" s="23" t="s">
        <v>31</v>
      </c>
      <c r="F13" s="11"/>
      <c r="G13" s="23" t="s">
        <v>32</v>
      </c>
      <c r="H13" s="11"/>
      <c r="I13" s="23" t="s">
        <v>33</v>
      </c>
      <c r="J13" s="11"/>
    </row>
    <row r="14" spans="1:10">
      <c r="A14" s="13" t="s">
        <v>4</v>
      </c>
      <c r="B14" s="12"/>
      <c r="C14" s="13" t="s">
        <v>5</v>
      </c>
      <c r="D14" s="12"/>
      <c r="E14" s="38" t="s">
        <v>34</v>
      </c>
      <c r="F14" s="12"/>
      <c r="G14" s="24"/>
      <c r="H14" s="12"/>
      <c r="I14" s="24" t="s">
        <v>8</v>
      </c>
      <c r="J14" s="12"/>
    </row>
    <row r="15" spans="1:10" ht="2.1" customHeight="1">
      <c r="A15" s="12" t="s">
        <v>35</v>
      </c>
      <c r="B15" s="12"/>
      <c r="C15" s="12" t="s">
        <v>36</v>
      </c>
      <c r="D15" s="12"/>
      <c r="E15" s="23"/>
      <c r="F15" s="12"/>
      <c r="G15" s="23" t="s">
        <v>37</v>
      </c>
      <c r="H15" s="12"/>
      <c r="I15" s="23" t="s">
        <v>38</v>
      </c>
      <c r="J15" s="12"/>
    </row>
    <row r="16" spans="1:10">
      <c r="A16" s="35" t="s">
        <v>47</v>
      </c>
      <c r="B16" s="7"/>
      <c r="C16" s="39" t="s">
        <v>39</v>
      </c>
      <c r="D16" s="7"/>
      <c r="E16" s="25">
        <v>696115</v>
      </c>
      <c r="F16" s="7"/>
      <c r="G16" s="40">
        <v>0.13220000000000001</v>
      </c>
      <c r="H16" s="7"/>
      <c r="I16" s="25">
        <f t="shared" ref="I16:I22" si="0">+E16*G16</f>
        <v>92026.403000000006</v>
      </c>
      <c r="J16" s="7"/>
    </row>
    <row r="17" spans="1:10">
      <c r="A17" s="35" t="s">
        <v>48</v>
      </c>
      <c r="B17" s="7"/>
      <c r="C17" s="39" t="s">
        <v>40</v>
      </c>
      <c r="D17" s="7"/>
      <c r="E17" s="25">
        <v>335860</v>
      </c>
      <c r="F17" s="7"/>
      <c r="G17" s="40">
        <v>0.13220000000000001</v>
      </c>
      <c r="H17" s="7"/>
      <c r="I17" s="25">
        <f t="shared" si="0"/>
        <v>44400.692000000003</v>
      </c>
      <c r="J17" s="7"/>
    </row>
    <row r="18" spans="1:10">
      <c r="A18" s="35" t="s">
        <v>49</v>
      </c>
      <c r="B18" s="7"/>
      <c r="C18" s="39" t="s">
        <v>41</v>
      </c>
      <c r="D18" s="7"/>
      <c r="E18" s="25">
        <f>2947232+168583</f>
        <v>3115815</v>
      </c>
      <c r="F18" s="7"/>
      <c r="G18" s="40">
        <v>0.13220000000000001</v>
      </c>
      <c r="H18" s="7"/>
      <c r="I18" s="25">
        <f t="shared" si="0"/>
        <v>411910.74300000002</v>
      </c>
      <c r="J18" s="7"/>
    </row>
    <row r="19" spans="1:10">
      <c r="A19" s="35" t="s">
        <v>50</v>
      </c>
      <c r="B19" s="7"/>
      <c r="C19" s="39" t="s">
        <v>42</v>
      </c>
      <c r="D19" s="7"/>
      <c r="E19" s="25">
        <f>3384851+12454</f>
        <v>3397305</v>
      </c>
      <c r="F19" s="7"/>
      <c r="G19" s="40">
        <v>0.13220000000000001</v>
      </c>
      <c r="H19" s="7"/>
      <c r="I19" s="25">
        <f t="shared" si="0"/>
        <v>449123.72100000002</v>
      </c>
      <c r="J19" s="7"/>
    </row>
    <row r="20" spans="1:10">
      <c r="A20" s="35" t="s">
        <v>51</v>
      </c>
      <c r="B20" s="7"/>
      <c r="C20" s="39" t="s">
        <v>43</v>
      </c>
      <c r="D20" s="7"/>
      <c r="E20" s="25">
        <f>984139+63335+318508+661442+45299+521812+1107129+43757+620132+18206</f>
        <v>4383759</v>
      </c>
      <c r="F20" s="7"/>
      <c r="G20" s="40">
        <v>0.13220000000000001</v>
      </c>
      <c r="H20" s="7"/>
      <c r="I20" s="25">
        <f t="shared" si="0"/>
        <v>579532.93980000005</v>
      </c>
      <c r="J20" s="7"/>
    </row>
    <row r="21" spans="1:10">
      <c r="A21" s="35" t="s">
        <v>52</v>
      </c>
      <c r="B21" s="7"/>
      <c r="C21" s="39" t="s">
        <v>44</v>
      </c>
      <c r="D21" s="7"/>
      <c r="E21" s="25">
        <f>8564626+611301</f>
        <v>9175927</v>
      </c>
      <c r="F21" s="7"/>
      <c r="G21" s="40">
        <v>0.13220000000000001</v>
      </c>
      <c r="H21" s="7"/>
      <c r="I21" s="25">
        <f t="shared" si="0"/>
        <v>1213057.5494000001</v>
      </c>
      <c r="J21" s="7"/>
    </row>
    <row r="22" spans="1:10">
      <c r="A22" s="35" t="s">
        <v>53</v>
      </c>
      <c r="B22" s="7"/>
      <c r="C22" s="39" t="s">
        <v>45</v>
      </c>
      <c r="D22" s="7"/>
      <c r="E22" s="25">
        <f>25641860+772204</f>
        <v>26414064</v>
      </c>
      <c r="F22" s="7"/>
      <c r="G22" s="40">
        <v>0.13220000000000001</v>
      </c>
      <c r="H22" s="7"/>
      <c r="I22" s="25">
        <f t="shared" si="0"/>
        <v>3491939.2608000003</v>
      </c>
      <c r="J22" s="7"/>
    </row>
    <row r="23" spans="1:10">
      <c r="A23" s="7"/>
      <c r="B23" s="7"/>
      <c r="C23" s="8"/>
      <c r="D23" s="7"/>
      <c r="E23" s="25"/>
      <c r="F23" s="7"/>
      <c r="G23" s="25"/>
      <c r="H23" s="7"/>
      <c r="I23" s="25"/>
      <c r="J23" s="7"/>
    </row>
    <row r="24" spans="1:10">
      <c r="A24" s="7"/>
      <c r="B24" s="7"/>
      <c r="C24" s="8"/>
      <c r="D24" s="7"/>
      <c r="E24" s="25"/>
      <c r="F24" s="7"/>
      <c r="G24" s="25"/>
      <c r="H24" s="7"/>
      <c r="I24" s="25">
        <f>SUM(I16:I23)</f>
        <v>6281991.3090000004</v>
      </c>
      <c r="J24" s="7"/>
    </row>
    <row r="25" spans="1:10">
      <c r="A25" s="7"/>
      <c r="B25" s="7"/>
      <c r="C25" s="8" t="s">
        <v>46</v>
      </c>
      <c r="D25" s="7"/>
      <c r="E25" s="25"/>
      <c r="F25" s="7"/>
      <c r="G25" s="25"/>
      <c r="H25" s="7"/>
      <c r="I25" s="25">
        <v>573274</v>
      </c>
      <c r="J25" s="7"/>
    </row>
    <row r="26" spans="1:10">
      <c r="A26" s="7"/>
      <c r="B26" s="7"/>
      <c r="C26" s="8"/>
      <c r="D26" s="7"/>
      <c r="E26" s="25"/>
      <c r="F26" s="7"/>
      <c r="G26" s="25"/>
      <c r="H26" s="7"/>
      <c r="I26" s="26">
        <f>+I25/I24</f>
        <v>9.1256732427930837E-2</v>
      </c>
      <c r="J26" s="7"/>
    </row>
    <row r="27" spans="1:10">
      <c r="A27" s="7"/>
      <c r="B27" s="7"/>
      <c r="C27" s="8"/>
      <c r="D27" s="7"/>
      <c r="E27" s="25"/>
      <c r="F27" s="7"/>
      <c r="G27" s="25"/>
      <c r="H27" s="7"/>
      <c r="I27" s="25"/>
      <c r="J27" s="7"/>
    </row>
  </sheetData>
  <pageMargins left="0.5" right="0.5" top="1.1000000000000001" bottom="0.5" header="0.68" footer="0.25"/>
  <pageSetup firstPageNumber="146" orientation="landscape" useFirstPageNumber="1" horizontalDpi="4294967292" verticalDpi="4294967292" r:id="rId1"/>
  <headerFooter alignWithMargins="0">
    <oddHeader>&amp;C&amp;9BUDGET ESTIMATES
FY 2009&amp;R&amp;"Arial,Regular"&amp;9Page _____</oddHeader>
    <oddFooter>&amp;C&amp;"Times New Roman,Regular"&amp;12&amp;P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057ABB9A7224BA04FA34E0638E902" ma:contentTypeVersion="7" ma:contentTypeDescription="Create a new document." ma:contentTypeScope="" ma:versionID="af280cb27bba55e1e032c66af9bcf3fd">
  <xsd:schema xmlns:xsd="http://www.w3.org/2001/XMLSchema" xmlns:xs="http://www.w3.org/2001/XMLSchema" xmlns:p="http://schemas.microsoft.com/office/2006/metadata/properties" xmlns:ns1="http://schemas.microsoft.com/sharepoint/v3" xmlns:ns2="dd2056c3-961d-42e8-841d-5c99c18d8243" targetNamespace="http://schemas.microsoft.com/office/2006/metadata/properties" ma:root="true" ma:fieldsID="850daaea80863495414abe8bd27e5ff4" ns1:_="" ns2:_="">
    <xsd:import namespace="http://schemas.microsoft.com/sharepoint/v3"/>
    <xsd:import namespace="dd2056c3-961d-42e8-841d-5c99c18d824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056c3-961d-42e8-841d-5c99c18d8243" elementFormDefault="qualified">
    <xsd:import namespace="http://schemas.microsoft.com/office/2006/documentManagement/types"/>
    <xsd:import namespace="http://schemas.microsoft.com/office/infopath/2007/PartnerControls"/>
    <xsd:element name="Year" ma:index="6" nillable="true" ma:displayName="Year" ma:description="(used for analytics docs only)" ma:indexed="true" ma:internalName="Year" ma:readOnly="false">
      <xsd:simpleType>
        <xsd:restriction base="dms:Text">
          <xsd:maxLength value="4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Year xmlns="dd2056c3-961d-42e8-841d-5c99c18d8243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45FF932-7852-4187-8ACF-8B04A7B7F28C}"/>
</file>

<file path=customXml/itemProps2.xml><?xml version="1.0" encoding="utf-8"?>
<ds:datastoreItem xmlns:ds="http://schemas.openxmlformats.org/officeDocument/2006/customXml" ds:itemID="{06292922-B7A7-4DF4-A5CB-0FF447232B83}"/>
</file>

<file path=customXml/itemProps3.xml><?xml version="1.0" encoding="utf-8"?>
<ds:datastoreItem xmlns:ds="http://schemas.openxmlformats.org/officeDocument/2006/customXml" ds:itemID="{5E812E50-D530-4605-84FE-6E8333AC9FC3}"/>
</file>

<file path=customXml/itemProps4.xml><?xml version="1.0" encoding="utf-8"?>
<ds:datastoreItem xmlns:ds="http://schemas.openxmlformats.org/officeDocument/2006/customXml" ds:itemID="{F0F92D60-63E2-4D73-997B-68A56C6E6B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27</vt:lpstr>
      <vt:lpstr>27 (Example)</vt:lpstr>
      <vt:lpstr>Calculations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DA-27</dc:title>
  <dc:creator>DBM</dc:creator>
  <cp:keywords>DA-27 Indirect Cost Recovery and Reversion</cp:keywords>
  <cp:lastModifiedBy>Darlene Young</cp:lastModifiedBy>
  <cp:lastPrinted>2017-06-05T12:45:20Z</cp:lastPrinted>
  <dcterms:created xsi:type="dcterms:W3CDTF">2007-05-18T18:14:38Z</dcterms:created>
  <dcterms:modified xsi:type="dcterms:W3CDTF">2020-07-09T13:44:05Z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xd_Signature">
    <vt:lpwstr/>
  </property>
  <property fmtid="{D5CDD505-2E9C-101B-9397-08002B2CF9AE}" pid="4" name="display_urn:schemas-microsoft-com:office:office#Author">
    <vt:lpwstr>System Account</vt:lpwstr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ContentTypeId">
    <vt:lpwstr>0x010100C54057ABB9A7224BA04FA34E0638E902</vt:lpwstr>
  </property>
</Properties>
</file>