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6.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9528"/>
  </bookViews>
  <sheets>
    <sheet name="Attachment F Instructions" sheetId="1" r:id="rId1"/>
    <sheet name="Allegany" sheetId="3" r:id="rId2"/>
    <sheet name="Anne Arundel" sheetId="4" r:id="rId3"/>
    <sheet name="Baltimore Co. &amp; City" sheetId="5" r:id="rId4"/>
    <sheet name="Calvert" sheetId="6" r:id="rId5"/>
    <sheet name="Caroline" sheetId="7" r:id="rId6"/>
    <sheet name="Carroll" sheetId="8" r:id="rId7"/>
    <sheet name="Cecil" sheetId="9" r:id="rId8"/>
    <sheet name="Charles" sheetId="10" r:id="rId9"/>
    <sheet name="Dorchester" sheetId="11" r:id="rId10"/>
    <sheet name="Frederick" sheetId="13" r:id="rId11"/>
    <sheet name="Garrett" sheetId="14" r:id="rId12"/>
    <sheet name="Harford" sheetId="15" r:id="rId13"/>
    <sheet name="Howard" sheetId="16" r:id="rId14"/>
    <sheet name="Kent" sheetId="17" r:id="rId15"/>
    <sheet name="Montgomery" sheetId="18" r:id="rId16"/>
    <sheet name="Prince George's" sheetId="19" r:id="rId17"/>
    <sheet name="Queen Anne's" sheetId="20" r:id="rId18"/>
    <sheet name="St. Mary's" sheetId="21" r:id="rId19"/>
    <sheet name="Somerset" sheetId="22" r:id="rId20"/>
    <sheet name="Talbot" sheetId="23" r:id="rId21"/>
    <sheet name="Washington" sheetId="24" r:id="rId22"/>
    <sheet name="Wicomico" sheetId="25" r:id="rId23"/>
    <sheet name="Worcester" sheetId="26" r:id="rId24"/>
    <sheet name="Summary of Total Eval Bid Price" sheetId="27" r:id="rId25"/>
  </sheets>
  <definedNames>
    <definedName name="OLE_LINK1" localSheetId="0">'Attachment F Instructions'!$C$1</definedName>
  </definedNames>
  <calcPr calcId="145621" concurrentCalc="0"/>
</workbook>
</file>

<file path=xl/calcChain.xml><?xml version="1.0" encoding="utf-8"?>
<calcChain xmlns="http://schemas.openxmlformats.org/spreadsheetml/2006/main">
  <c r="H8" i="21" l="1"/>
  <c r="D9" i="22"/>
  <c r="H9" i="22"/>
  <c r="I9" i="22"/>
  <c r="I14" i="22"/>
  <c r="B25" i="27"/>
  <c r="D9" i="21"/>
  <c r="H9" i="21"/>
  <c r="I9" i="21"/>
  <c r="I14" i="21"/>
  <c r="B24" i="27"/>
  <c r="D9" i="14"/>
  <c r="H9" i="14"/>
  <c r="I9" i="14"/>
  <c r="I14" i="14"/>
  <c r="B17" i="27"/>
  <c r="D9" i="11"/>
  <c r="H9" i="11"/>
  <c r="I9" i="11"/>
  <c r="I14" i="11"/>
  <c r="B15" i="27"/>
  <c r="H12" i="19"/>
  <c r="I12" i="19"/>
  <c r="D12" i="19"/>
  <c r="H11" i="19"/>
  <c r="D11" i="19"/>
  <c r="I11" i="19"/>
  <c r="H10" i="19"/>
  <c r="D10" i="19"/>
  <c r="I10" i="19"/>
  <c r="D9" i="19"/>
  <c r="H9" i="19"/>
  <c r="I9" i="19"/>
  <c r="H8" i="19"/>
  <c r="D8" i="19"/>
  <c r="H12" i="18"/>
  <c r="D12" i="18"/>
  <c r="H11" i="18"/>
  <c r="D11" i="18"/>
  <c r="I11" i="18"/>
  <c r="H10" i="18"/>
  <c r="D10" i="18"/>
  <c r="I10" i="18"/>
  <c r="D9" i="18"/>
  <c r="H9" i="18"/>
  <c r="I9" i="18"/>
  <c r="H8" i="18"/>
  <c r="I8" i="18"/>
  <c r="D8" i="18"/>
  <c r="H12" i="16"/>
  <c r="I12" i="16"/>
  <c r="D12" i="16"/>
  <c r="H11" i="16"/>
  <c r="D11" i="16"/>
  <c r="I11" i="16"/>
  <c r="H10" i="16"/>
  <c r="D10" i="16"/>
  <c r="I10" i="16"/>
  <c r="D9" i="16"/>
  <c r="H9" i="16"/>
  <c r="I9" i="16"/>
  <c r="H8" i="16"/>
  <c r="I8" i="16"/>
  <c r="D8" i="16"/>
  <c r="H12" i="15"/>
  <c r="I12" i="15"/>
  <c r="D12" i="15"/>
  <c r="H11" i="15"/>
  <c r="D11" i="15"/>
  <c r="H10" i="15"/>
  <c r="D10" i="15"/>
  <c r="I10" i="15"/>
  <c r="D9" i="15"/>
  <c r="H9" i="15"/>
  <c r="I9" i="15"/>
  <c r="H8" i="15"/>
  <c r="I8" i="15"/>
  <c r="D8" i="15"/>
  <c r="H12" i="5"/>
  <c r="I12" i="5"/>
  <c r="D12" i="5"/>
  <c r="H11" i="5"/>
  <c r="D11" i="5"/>
  <c r="I11" i="5"/>
  <c r="H10" i="5"/>
  <c r="D10" i="5"/>
  <c r="I10" i="5"/>
  <c r="H9" i="5"/>
  <c r="D9" i="5"/>
  <c r="H8" i="5"/>
  <c r="I8" i="5"/>
  <c r="D8" i="5"/>
  <c r="H12" i="4"/>
  <c r="I12" i="4"/>
  <c r="D12" i="4"/>
  <c r="H11" i="4"/>
  <c r="D11" i="4"/>
  <c r="I11" i="4"/>
  <c r="H10" i="4"/>
  <c r="D10" i="4"/>
  <c r="I10" i="4"/>
  <c r="H9" i="4"/>
  <c r="D9" i="4"/>
  <c r="I9" i="4"/>
  <c r="H8" i="4"/>
  <c r="I8" i="4"/>
  <c r="D8" i="4"/>
  <c r="H12" i="26"/>
  <c r="I12" i="26"/>
  <c r="D12" i="26"/>
  <c r="H11" i="26"/>
  <c r="D11" i="26"/>
  <c r="I11" i="26"/>
  <c r="H10" i="26"/>
  <c r="D10" i="26"/>
  <c r="I10" i="26"/>
  <c r="H9" i="26"/>
  <c r="D9" i="26"/>
  <c r="H8" i="26"/>
  <c r="I8" i="26"/>
  <c r="D8" i="26"/>
  <c r="H12" i="25"/>
  <c r="I12" i="25"/>
  <c r="D12" i="25"/>
  <c r="H11" i="25"/>
  <c r="D11" i="25"/>
  <c r="I11" i="25"/>
  <c r="H10" i="25"/>
  <c r="D10" i="25"/>
  <c r="I10" i="25"/>
  <c r="H9" i="25"/>
  <c r="D9" i="25"/>
  <c r="I9" i="25"/>
  <c r="H8" i="25"/>
  <c r="I8" i="25"/>
  <c r="D8" i="25"/>
  <c r="H12" i="24"/>
  <c r="I12" i="24"/>
  <c r="D12" i="24"/>
  <c r="H11" i="24"/>
  <c r="D11" i="24"/>
  <c r="I11" i="24"/>
  <c r="H10" i="24"/>
  <c r="D10" i="24"/>
  <c r="H9" i="24"/>
  <c r="D9" i="24"/>
  <c r="I9" i="24"/>
  <c r="H8" i="24"/>
  <c r="I8" i="24"/>
  <c r="D8" i="24"/>
  <c r="H12" i="23"/>
  <c r="I12" i="23"/>
  <c r="D12" i="23"/>
  <c r="H11" i="23"/>
  <c r="D11" i="23"/>
  <c r="I11" i="23"/>
  <c r="H10" i="23"/>
  <c r="D10" i="23"/>
  <c r="I10" i="23"/>
  <c r="H9" i="23"/>
  <c r="D9" i="23"/>
  <c r="I9" i="23"/>
  <c r="H8" i="23"/>
  <c r="I8" i="23"/>
  <c r="D8" i="23"/>
  <c r="H12" i="22"/>
  <c r="I12" i="22"/>
  <c r="D12" i="22"/>
  <c r="H11" i="22"/>
  <c r="D11" i="22"/>
  <c r="I11" i="22"/>
  <c r="H10" i="22"/>
  <c r="D10" i="22"/>
  <c r="I10" i="22"/>
  <c r="H8" i="22"/>
  <c r="I8" i="22"/>
  <c r="D8" i="22"/>
  <c r="H12" i="21"/>
  <c r="I12" i="21"/>
  <c r="D12" i="21"/>
  <c r="H11" i="21"/>
  <c r="D11" i="21"/>
  <c r="I11" i="21"/>
  <c r="H10" i="21"/>
  <c r="D10" i="21"/>
  <c r="I10" i="21"/>
  <c r="I8" i="21"/>
  <c r="D8" i="21"/>
  <c r="I12" i="20"/>
  <c r="H12" i="20"/>
  <c r="D12" i="20"/>
  <c r="H11" i="20"/>
  <c r="I11" i="20"/>
  <c r="D11" i="20"/>
  <c r="H10" i="20"/>
  <c r="D10" i="20"/>
  <c r="I10" i="20"/>
  <c r="H9" i="20"/>
  <c r="D9" i="20"/>
  <c r="I9" i="20"/>
  <c r="I8" i="20"/>
  <c r="H8" i="20"/>
  <c r="D8" i="20"/>
  <c r="I12" i="17"/>
  <c r="H12" i="17"/>
  <c r="D12" i="17"/>
  <c r="H11" i="17"/>
  <c r="I11" i="17"/>
  <c r="D11" i="17"/>
  <c r="H10" i="17"/>
  <c r="D10" i="17"/>
  <c r="I10" i="17"/>
  <c r="H9" i="17"/>
  <c r="D9" i="17"/>
  <c r="I9" i="17"/>
  <c r="I8" i="17"/>
  <c r="H8" i="17"/>
  <c r="D8" i="17"/>
  <c r="H12" i="14"/>
  <c r="I12" i="14"/>
  <c r="D12" i="14"/>
  <c r="H11" i="14"/>
  <c r="D11" i="14"/>
  <c r="I11" i="14"/>
  <c r="H10" i="14"/>
  <c r="D10" i="14"/>
  <c r="I10" i="14"/>
  <c r="H8" i="14"/>
  <c r="I8" i="14"/>
  <c r="D8" i="14"/>
  <c r="H12" i="13"/>
  <c r="I12" i="13"/>
  <c r="D12" i="13"/>
  <c r="H11" i="13"/>
  <c r="D11" i="13"/>
  <c r="I11" i="13"/>
  <c r="H10" i="13"/>
  <c r="D10" i="13"/>
  <c r="I10" i="13"/>
  <c r="H9" i="13"/>
  <c r="D9" i="13"/>
  <c r="I9" i="13"/>
  <c r="H8" i="13"/>
  <c r="I8" i="13"/>
  <c r="D8" i="13"/>
  <c r="H12" i="11"/>
  <c r="I12" i="11"/>
  <c r="D12" i="11"/>
  <c r="H11" i="11"/>
  <c r="D11" i="11"/>
  <c r="I11" i="11"/>
  <c r="H10" i="11"/>
  <c r="D10" i="11"/>
  <c r="I10" i="11"/>
  <c r="H8" i="11"/>
  <c r="I8" i="11"/>
  <c r="D8" i="11"/>
  <c r="H12" i="10"/>
  <c r="I12" i="10"/>
  <c r="D12" i="10"/>
  <c r="H11" i="10"/>
  <c r="D11" i="10"/>
  <c r="I11" i="10"/>
  <c r="H10" i="10"/>
  <c r="D10" i="10"/>
  <c r="I10" i="10"/>
  <c r="H9" i="10"/>
  <c r="D9" i="10"/>
  <c r="H8" i="10"/>
  <c r="I8" i="10"/>
  <c r="D8" i="10"/>
  <c r="H12" i="9"/>
  <c r="I12" i="9"/>
  <c r="D12" i="9"/>
  <c r="H11" i="9"/>
  <c r="D11" i="9"/>
  <c r="I11" i="9"/>
  <c r="H10" i="9"/>
  <c r="D10" i="9"/>
  <c r="H9" i="9"/>
  <c r="D9" i="9"/>
  <c r="I9" i="9"/>
  <c r="H8" i="9"/>
  <c r="D8" i="9"/>
  <c r="I8" i="9"/>
  <c r="H12" i="8"/>
  <c r="I12" i="8"/>
  <c r="D12" i="8"/>
  <c r="H11" i="8"/>
  <c r="D11" i="8"/>
  <c r="I11" i="8"/>
  <c r="H10" i="8"/>
  <c r="D10" i="8"/>
  <c r="I10" i="8"/>
  <c r="H9" i="8"/>
  <c r="D9" i="8"/>
  <c r="I9" i="8"/>
  <c r="H8" i="8"/>
  <c r="I8" i="8"/>
  <c r="D8" i="8"/>
  <c r="H12" i="7"/>
  <c r="I12" i="7"/>
  <c r="D12" i="7"/>
  <c r="H11" i="7"/>
  <c r="D11" i="7"/>
  <c r="I11" i="7"/>
  <c r="H10" i="7"/>
  <c r="D10" i="7"/>
  <c r="I10" i="7"/>
  <c r="H9" i="7"/>
  <c r="D9" i="7"/>
  <c r="H8" i="7"/>
  <c r="I8" i="7"/>
  <c r="D8" i="7"/>
  <c r="H12" i="6"/>
  <c r="I12" i="6"/>
  <c r="D12" i="6"/>
  <c r="H11" i="6"/>
  <c r="D11" i="6"/>
  <c r="I11" i="6"/>
  <c r="H10" i="6"/>
  <c r="D10" i="6"/>
  <c r="I10" i="6"/>
  <c r="H9" i="6"/>
  <c r="D9" i="6"/>
  <c r="I9" i="6"/>
  <c r="H8" i="6"/>
  <c r="I8" i="6"/>
  <c r="D8" i="6"/>
  <c r="I10" i="24"/>
  <c r="I8" i="19"/>
  <c r="I14" i="19"/>
  <c r="B22" i="27"/>
  <c r="I12" i="18"/>
  <c r="I14" i="18"/>
  <c r="B21" i="27"/>
  <c r="I14" i="16"/>
  <c r="B19" i="27"/>
  <c r="I11" i="15"/>
  <c r="I14" i="15"/>
  <c r="B18" i="27"/>
  <c r="I9" i="10"/>
  <c r="I10" i="9"/>
  <c r="I9" i="26"/>
  <c r="I14" i="26"/>
  <c r="B29" i="27"/>
  <c r="I14" i="25"/>
  <c r="B28" i="27"/>
  <c r="I14" i="24"/>
  <c r="B27" i="27"/>
  <c r="I14" i="23"/>
  <c r="B26" i="27"/>
  <c r="I14" i="13"/>
  <c r="B16" i="27"/>
  <c r="I14" i="10"/>
  <c r="B14" i="27"/>
  <c r="I14" i="9"/>
  <c r="B13" i="27"/>
  <c r="I14" i="8"/>
  <c r="B12" i="27"/>
  <c r="I9" i="7"/>
  <c r="I14" i="7"/>
  <c r="B11" i="27"/>
  <c r="I14" i="6"/>
  <c r="B10" i="27"/>
  <c r="I9" i="5"/>
  <c r="I14" i="5"/>
  <c r="B9" i="27"/>
  <c r="I14" i="4"/>
  <c r="B8" i="27"/>
  <c r="I14" i="20"/>
  <c r="B23" i="27"/>
  <c r="I14" i="17"/>
  <c r="B20" i="27"/>
  <c r="D12" i="3"/>
  <c r="H12" i="3"/>
  <c r="I12" i="3"/>
  <c r="D11" i="3"/>
  <c r="H11" i="3"/>
  <c r="I11" i="3"/>
  <c r="D10" i="3"/>
  <c r="H10" i="3"/>
  <c r="I10" i="3"/>
  <c r="D8" i="3"/>
  <c r="H8" i="3"/>
  <c r="I8" i="3"/>
  <c r="H9" i="3"/>
  <c r="D9" i="3"/>
  <c r="I9" i="3"/>
  <c r="I14" i="3"/>
  <c r="B7" i="27"/>
</calcChain>
</file>

<file path=xl/sharedStrings.xml><?xml version="1.0" encoding="utf-8"?>
<sst xmlns="http://schemas.openxmlformats.org/spreadsheetml/2006/main" count="785" uniqueCount="127">
  <si>
    <t xml:space="preserve">DPSCS Sexual Offender Treatment Services </t>
  </si>
  <si>
    <t>DPSCS Q0015020</t>
  </si>
  <si>
    <t xml:space="preserve">INVITATION FOR BIDS (IFB) </t>
  </si>
  <si>
    <t xml:space="preserve">In order to assist Bidders in the preparation of their Bid and to comply with the requirements of this solicitation, Bid Pricing Instructions and a Bid Form have been prepared.  </t>
  </si>
  <si>
    <t xml:space="preserve">Bidders shall submit their Bid on the Bid Form in accordance with the instructions on the Bid Form and as specified herein. Do not alter the Bid Form or the Bid Form may be rejected. </t>
  </si>
  <si>
    <t xml:space="preserve">The Bid Form is to be signed and dated, where requested, by an individual who is authorized to bind the Bidder to the prices entered on the Bid Form.  </t>
  </si>
  <si>
    <t>B) All Unit Prices must be the actual price per unit the State will pay for the specific item or service identified in this IFB and may not be contingent on any other factor or condition in any manner.</t>
  </si>
  <si>
    <t>C) All calculations shall be rounded to the nearest cent, i.e., .344 shall be .34 and .345 shall be .35.</t>
  </si>
  <si>
    <t>SOLICITATION NO. DPSCS Q0015020</t>
  </si>
  <si>
    <t>SEXUAL OFFENDER TREATMENT SERVICES</t>
  </si>
  <si>
    <t>DEPARTMENT OF PUBLIC SAFETY AND CORRECTIONAL SERVICES (DPSCS)</t>
  </si>
  <si>
    <t>COMET Meetings (hourly)</t>
  </si>
  <si>
    <t>ALLEGANY COUNTY</t>
  </si>
  <si>
    <t>Small County</t>
  </si>
  <si>
    <t xml:space="preserve"> </t>
  </si>
  <si>
    <t>Legal Testimony (hourly)</t>
  </si>
  <si>
    <t>A</t>
  </si>
  <si>
    <t>B</t>
  </si>
  <si>
    <t>C</t>
  </si>
  <si>
    <t>D</t>
  </si>
  <si>
    <t>E</t>
  </si>
  <si>
    <t>F</t>
  </si>
  <si>
    <t>Attachment F</t>
  </si>
  <si>
    <t>Total Price for All 5 Years (Column C+ Column F)</t>
  </si>
  <si>
    <t>Name of Bidder:</t>
  </si>
  <si>
    <t>Address of Bidder:</t>
  </si>
  <si>
    <t>Authorized Signature &amp; Title:</t>
  </si>
  <si>
    <t>Date:</t>
  </si>
  <si>
    <t>G</t>
  </si>
  <si>
    <t>Total Price Years 1 - 3 (Column A x Column B)</t>
  </si>
  <si>
    <t>Total Price Years 4 &amp; 5 (Column D x Column E)</t>
  </si>
  <si>
    <t xml:space="preserve">The Bid Form is used to calculate the Bidder’s TOTAL EVALUATED BID PRICE.  Follow these instructions carefully when completing your Bid Form:  </t>
  </si>
  <si>
    <t>Total Evaluated Bid Price</t>
  </si>
  <si>
    <t>Summary of Total Evaluated Bid Price</t>
  </si>
  <si>
    <t>Jurisdictions</t>
  </si>
  <si>
    <t>Allegany</t>
  </si>
  <si>
    <t>Anne Arundel</t>
  </si>
  <si>
    <t>Baltimore City &amp; Baltimore County</t>
  </si>
  <si>
    <t>Calvert</t>
  </si>
  <si>
    <t>Caroline</t>
  </si>
  <si>
    <t>Carroll</t>
  </si>
  <si>
    <t xml:space="preserve">Cecil </t>
  </si>
  <si>
    <t>Charles</t>
  </si>
  <si>
    <t>Dorchester</t>
  </si>
  <si>
    <t>Frederick</t>
  </si>
  <si>
    <t>Garrett</t>
  </si>
  <si>
    <t>Harford</t>
  </si>
  <si>
    <t>Howard</t>
  </si>
  <si>
    <t>Kent</t>
  </si>
  <si>
    <t>Montgomery</t>
  </si>
  <si>
    <t>Prince George's</t>
  </si>
  <si>
    <t xml:space="preserve">Queen Anne's </t>
  </si>
  <si>
    <t>Saint Mary's</t>
  </si>
  <si>
    <t>Somerset</t>
  </si>
  <si>
    <t>Talbot</t>
  </si>
  <si>
    <t>Washington</t>
  </si>
  <si>
    <t>Wicomico</t>
  </si>
  <si>
    <t>Worcester</t>
  </si>
  <si>
    <t>Total Bid Price</t>
  </si>
  <si>
    <t>Sexual Offender Specific Assessment (fixed price per assessment)</t>
  </si>
  <si>
    <t>Price per Unit           Years 1 - 3</t>
  </si>
  <si>
    <t>Price per Unit           Years 4 &amp; 5</t>
  </si>
  <si>
    <t>Estimated Total Units* for           Years 1 - 3</t>
  </si>
  <si>
    <t>Estimated Total Units* for           Years 4 &amp; 5</t>
  </si>
  <si>
    <t>Enter the Unit Prices in the appropriate spaces on the Bid Form and the extended prices will automatically be calculated for you.</t>
  </si>
  <si>
    <t>A) All Unit Prices must be clearly entered in dollars and cents, e.g., $24.15.  Make your decimal points clear and distinct.</t>
  </si>
  <si>
    <t>D) Any goods or services required through this IFB and proposed by the vendor at No Cost to the State must be clearly entered in the Unit Price, if appropriate, with $0.00. The extended price will automatically be calculated to $0.00.</t>
  </si>
  <si>
    <t>E) Every blank in every Bid Form the Bidder is bidding on shall be filled in.  Any blanks may result in the Bid being regarded as non-responsive and thus rejected.  Any changes or corrections made to the Bid Form by the Bidder prior to submission shall be initialed and dated.</t>
  </si>
  <si>
    <r>
      <t xml:space="preserve">F) Except as instructed on the Bid Form, nothing shall be entered on or attached to the Bid Form that alters or proposes conditions or contingencies on the prices.  Alterations and/or conditions usually render the Bid non-responsive, which means it will be </t>
    </r>
    <r>
      <rPr>
        <b/>
        <sz val="12"/>
        <color theme="1"/>
        <rFont val="Times New Roman"/>
        <family val="1"/>
      </rPr>
      <t>rejected</t>
    </r>
    <r>
      <rPr>
        <sz val="12"/>
        <color theme="1"/>
        <rFont val="Times New Roman"/>
        <family val="2"/>
      </rPr>
      <t>.</t>
    </r>
  </si>
  <si>
    <r>
      <t xml:space="preserve">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t>
    </r>
    <r>
      <rPr>
        <b/>
        <sz val="12"/>
        <color theme="1"/>
        <rFont val="Times New Roman"/>
        <family val="1"/>
      </rPr>
      <t>rejected</t>
    </r>
    <r>
      <rPr>
        <sz val="12"/>
        <color theme="1"/>
        <rFont val="Times New Roman"/>
        <family val="2"/>
      </rPr>
      <t>.</t>
    </r>
  </si>
  <si>
    <t>I) Unless indicated elsewhere in the IFB, sample amounts used for calculations on the Bid Form are typically estimates for bidding purposes only.  The Department does not guarantee a minimum or maximum number of units or usage in the performance of this Contract.</t>
  </si>
  <si>
    <t>J) Failure to adhere to any of these instructions may result in the Bid being determined non-responsive and rejected by the Department.</t>
  </si>
  <si>
    <t>K) There are 23 Jurisdictions (22 individual counties and a Jurisdiction for Baltimore City and Baltimore County combined). Three types of Jurisdictions, Small, Medium, and Large, have been designated based on the estimated contract usage in each Jurisdiction.</t>
  </si>
  <si>
    <t>L) Small Jurisdictions include: Allegany, Calvert, Caroline, Carroll, Cecil, Charles, Dorchester, Frederick, Garrett, Kent, Queen Anne's, St. Mary's, Somerset, Talbot, Washington, Wicomico, and Worcester counties. (Each county is a separate Small Jurisdiction.)</t>
  </si>
  <si>
    <t>M) Medium Jurisdictions include: Anne Arundel, Harford, Howard, Montgomery, and Prince George's counties. (Each county is a separate Medium Jurisdiction.)</t>
  </si>
  <si>
    <t>N) Large Jurisdiction: Baltimore City and Baltimore County combined into one is the only Large jurisdiction.</t>
  </si>
  <si>
    <t>P) All rates other than the Sexual Offender Specific Assessment are hourly rates.</t>
  </si>
  <si>
    <t>Q) Each of the Jurisdictions has its own tab. Fill out and sign a tab for each of the Jurisdictions on which you are bidding.</t>
  </si>
  <si>
    <t>H) All Bid prices entered on the Bid Forms are to be fully loaded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t>
  </si>
  <si>
    <t>O) Provide unit pricing in Column B for years 1 - 3 and Column E for years 4 and 5 (both are highlighted in yellow). The totals will automatically be calculated in Columns C, F, and G with the Total Evaluated Bid Price calculated at the bottom of Column G. This Total Evaluated Bid Price will automatically carry over to the "Summary of Total Eval. Bid Price" tab.</t>
  </si>
  <si>
    <t>R) For Bid submission, print each Bid Form from the Jurisdiction tab that is being bid on along with the "Summary of Total Eval. Bid Price" form.</t>
  </si>
  <si>
    <t>CALVERT COUNTY</t>
  </si>
  <si>
    <t>CAROLINE COUNTY</t>
  </si>
  <si>
    <t>CARROLL COUNTY</t>
  </si>
  <si>
    <t>CHARLES COUNTY</t>
  </si>
  <si>
    <t>CECIL COUNTY</t>
  </si>
  <si>
    <t>FREDERICK COUNTY</t>
  </si>
  <si>
    <t>GARRETT COUNTY</t>
  </si>
  <si>
    <t>KENT COUNTY</t>
  </si>
  <si>
    <t>QUEEN ANNE'S COUNTY</t>
  </si>
  <si>
    <t>ST. MARY'S COUNTY</t>
  </si>
  <si>
    <t>SOMERSET COUNTY</t>
  </si>
  <si>
    <t>TALBOT COUNTY</t>
  </si>
  <si>
    <t>WASHINGTON COUNTY</t>
  </si>
  <si>
    <t>WICOMICO COUNTY</t>
  </si>
  <si>
    <t>WORCESTER COUNTY</t>
  </si>
  <si>
    <t>Medium County</t>
  </si>
  <si>
    <t>ANNE ARUNDEL COUNTY</t>
  </si>
  <si>
    <t>Large County</t>
  </si>
  <si>
    <t>BALTIMORE CITY AND BALTIMORE COUNTY COMBINED</t>
  </si>
  <si>
    <t>HARFORD COUNTY</t>
  </si>
  <si>
    <t>HOWARD COUNTY</t>
  </si>
  <si>
    <t>MONTGOMERY COUNTY</t>
  </si>
  <si>
    <t>PRINCE GEORGE'S COUNTY</t>
  </si>
  <si>
    <t>DORCHESTER COUNTY</t>
  </si>
  <si>
    <t xml:space="preserve">Name of Bidder:   </t>
  </si>
  <si>
    <r>
      <t xml:space="preserve">Group Therapy Session (hourly </t>
    </r>
    <r>
      <rPr>
        <b/>
        <u val="double"/>
        <sz val="12"/>
        <color rgb="FFFF0000"/>
        <rFont val="Times New Roman"/>
        <family val="1"/>
      </rPr>
      <t>per individual</t>
    </r>
    <r>
      <rPr>
        <b/>
        <sz val="12"/>
        <color theme="1"/>
        <rFont val="Times New Roman"/>
        <family val="1"/>
      </rPr>
      <t>)</t>
    </r>
  </si>
  <si>
    <r>
      <t xml:space="preserve">Individual Therapy Session (hourly </t>
    </r>
    <r>
      <rPr>
        <b/>
        <u val="double"/>
        <sz val="12"/>
        <color rgb="FFFF0000"/>
        <rFont val="Times New Roman"/>
        <family val="1"/>
      </rPr>
      <t>per individual</t>
    </r>
    <r>
      <rPr>
        <b/>
        <sz val="12"/>
        <color theme="1"/>
        <rFont val="Times New Roman"/>
        <family val="1"/>
      </rPr>
      <t>)</t>
    </r>
  </si>
  <si>
    <t>The Estimated Total Units are calculated based on the information to the right by Jurisdiction size.</t>
  </si>
  <si>
    <r>
      <t xml:space="preserve">*Note: All rates other than those for Sexual Offender Specific Assessments are hourly. </t>
    </r>
    <r>
      <rPr>
        <b/>
        <u val="double"/>
        <sz val="12"/>
        <color rgb="FFFF0000"/>
        <rFont val="Times New Roman"/>
        <family val="1"/>
      </rPr>
      <t xml:space="preserve">See Instructions tab for calculation of the Estimated Total Units. </t>
    </r>
  </si>
  <si>
    <t xml:space="preserve">Small Jurisdiction: </t>
  </si>
  <si>
    <r>
      <t>·</t>
    </r>
    <r>
      <rPr>
        <sz val="7"/>
        <color rgb="FFFF0000"/>
        <rFont val="Times New Roman"/>
        <family val="1"/>
      </rPr>
      <t xml:space="preserve">       </t>
    </r>
    <r>
      <rPr>
        <b/>
        <u val="double"/>
        <sz val="12"/>
        <color rgb="FFFF0000"/>
        <rFont val="Times New Roman"/>
        <family val="1"/>
      </rPr>
      <t>1 Group Therapy Session per week with 3 people for 50 weeks per year for three years = 450 Estimated Total Units for years 1 - 3  [(1 x 3 x 50) x 3 = 450]</t>
    </r>
  </si>
  <si>
    <r>
      <t>·</t>
    </r>
    <r>
      <rPr>
        <sz val="7"/>
        <color rgb="FFFF0000"/>
        <rFont val="Times New Roman"/>
        <family val="1"/>
      </rPr>
      <t xml:space="preserve">       </t>
    </r>
    <r>
      <rPr>
        <b/>
        <u val="double"/>
        <sz val="12"/>
        <color rgb="FFFF0000"/>
        <rFont val="Times New Roman"/>
        <family val="1"/>
      </rPr>
      <t>1 Group Therapy Session per week with 3 people for 50 weeks per year for two years  = 300 Total Estimated Units for years 4 &amp; 5 [(1 x 3 x 50) x 2 = 300]</t>
    </r>
  </si>
  <si>
    <r>
      <t>·</t>
    </r>
    <r>
      <rPr>
        <sz val="7"/>
        <color rgb="FFFF0000"/>
        <rFont val="Times New Roman"/>
        <family val="1"/>
      </rPr>
      <t xml:space="preserve">       </t>
    </r>
    <r>
      <rPr>
        <b/>
        <u val="double"/>
        <sz val="12"/>
        <color rgb="FFFF0000"/>
        <rFont val="Times New Roman"/>
        <family val="1"/>
      </rPr>
      <t>2 Individual Therapy Sessions per week for 50 weeks per year for three years = 300 Estimated Total Units for years 1 - 3 [(2 x 1 x 50) x 3 = 300]</t>
    </r>
  </si>
  <si>
    <r>
      <t>·</t>
    </r>
    <r>
      <rPr>
        <sz val="7"/>
        <color rgb="FFFF0000"/>
        <rFont val="Times New Roman"/>
        <family val="1"/>
      </rPr>
      <t xml:space="preserve">       </t>
    </r>
    <r>
      <rPr>
        <b/>
        <u val="double"/>
        <sz val="12"/>
        <color rgb="FFFF0000"/>
        <rFont val="Times New Roman"/>
        <family val="1"/>
      </rPr>
      <t>2 Individual Therapy Sessions per week for 50 weeks per year for two years = 200 Estimated Total Units for years 4 &amp; 5 [(2 x 1 x 50) x 2 = 200]</t>
    </r>
  </si>
  <si>
    <t xml:space="preserve">Medium Jurisdiction: </t>
  </si>
  <si>
    <r>
      <t>·</t>
    </r>
    <r>
      <rPr>
        <sz val="7"/>
        <color rgb="FFFF0000"/>
        <rFont val="Times New Roman"/>
        <family val="1"/>
      </rPr>
      <t xml:space="preserve">       </t>
    </r>
    <r>
      <rPr>
        <b/>
        <u val="double"/>
        <sz val="12"/>
        <color rgb="FFFF0000"/>
        <rFont val="Times New Roman"/>
        <family val="1"/>
      </rPr>
      <t>1 Group Therapy Session per week with 12 people for 50 weeks per year for three years = 1,800 Estimated Total Units for years 1 – 3 [(1 x 12 x 50) x 3 = 1,800]</t>
    </r>
  </si>
  <si>
    <r>
      <t>·</t>
    </r>
    <r>
      <rPr>
        <sz val="7"/>
        <color rgb="FFFF0000"/>
        <rFont val="Times New Roman"/>
        <family val="1"/>
      </rPr>
      <t xml:space="preserve">       </t>
    </r>
    <r>
      <rPr>
        <b/>
        <u val="double"/>
        <sz val="12"/>
        <color rgb="FFFF0000"/>
        <rFont val="Times New Roman"/>
        <family val="1"/>
      </rPr>
      <t xml:space="preserve">1 Group Therapy Session per week with 12 people for 50 weeks per year for two years = 1,200 Estimated Total Units for years 4 &amp; 5 [(1 x 12 x 50) x 2 = 1,200] </t>
    </r>
  </si>
  <si>
    <r>
      <t>·</t>
    </r>
    <r>
      <rPr>
        <sz val="7"/>
        <color rgb="FFFF0000"/>
        <rFont val="Times New Roman"/>
        <family val="1"/>
      </rPr>
      <t xml:space="preserve">       </t>
    </r>
    <r>
      <rPr>
        <b/>
        <u val="double"/>
        <sz val="12"/>
        <color rgb="FFFF0000"/>
        <rFont val="Times New Roman"/>
        <family val="1"/>
      </rPr>
      <t>4 Individual Therapy Sessions per week for 50 weeks per year for three years = 600 Estimated Total Units for years 1 – 3 [(4 x 1 x 50) x 3 = 600]</t>
    </r>
  </si>
  <si>
    <r>
      <t>·</t>
    </r>
    <r>
      <rPr>
        <sz val="7"/>
        <color rgb="FFFF0000"/>
        <rFont val="Times New Roman"/>
        <family val="1"/>
      </rPr>
      <t xml:space="preserve">       </t>
    </r>
    <r>
      <rPr>
        <b/>
        <u val="double"/>
        <sz val="12"/>
        <color rgb="FFFF0000"/>
        <rFont val="Times New Roman"/>
        <family val="1"/>
      </rPr>
      <t>4 Individual Therapy Sessions per week for 50 weeks per year for two years = 400 Estimated Total Units for years 4 &amp; 5 [(4 x 1 x 50) x 2 = 400]</t>
    </r>
  </si>
  <si>
    <t xml:space="preserve"> Large Jurisdiction: </t>
  </si>
  <si>
    <r>
      <t>·</t>
    </r>
    <r>
      <rPr>
        <sz val="7"/>
        <color rgb="FFFF0000"/>
        <rFont val="Times New Roman"/>
        <family val="1"/>
      </rPr>
      <t xml:space="preserve">       </t>
    </r>
    <r>
      <rPr>
        <b/>
        <u val="double"/>
        <sz val="12"/>
        <color rgb="FFFF0000"/>
        <rFont val="Times New Roman"/>
        <family val="1"/>
      </rPr>
      <t>4 Group Therapy Sessions per week with 12 people each for 50 weeks per year for three years = 7,200 Estimated Total Units for years 1 – 3 [(4 x 12 x 50) x 3 = 7,200]</t>
    </r>
  </si>
  <si>
    <r>
      <t>·</t>
    </r>
    <r>
      <rPr>
        <sz val="7"/>
        <color rgb="FFFF0000"/>
        <rFont val="Times New Roman"/>
        <family val="1"/>
      </rPr>
      <t xml:space="preserve">       </t>
    </r>
    <r>
      <rPr>
        <b/>
        <u val="double"/>
        <sz val="12"/>
        <color rgb="FFFF0000"/>
        <rFont val="Times New Roman"/>
        <family val="1"/>
      </rPr>
      <t>4 Group Therapy Sessions per week with 12 people each for 50 weeks per year for two years = 4,800 Estimated Total Units for years 4 &amp; 5 [(4 x 12 x 50) x 2 = 4,800</t>
    </r>
  </si>
  <si>
    <r>
      <t>·</t>
    </r>
    <r>
      <rPr>
        <sz val="7"/>
        <color rgb="FFFF0000"/>
        <rFont val="Times New Roman"/>
        <family val="1"/>
      </rPr>
      <t xml:space="preserve">       </t>
    </r>
    <r>
      <rPr>
        <b/>
        <u val="double"/>
        <sz val="12"/>
        <color rgb="FFFF0000"/>
        <rFont val="Times New Roman"/>
        <family val="1"/>
      </rPr>
      <t>8 Individual Therapy Sessions per week for 50 weeks per year for three years = 1,200 Estimated Total Units for years 1 – 3 [(8 x 1 x 50) x 3 = 1,200]</t>
    </r>
  </si>
  <si>
    <r>
      <t>·</t>
    </r>
    <r>
      <rPr>
        <sz val="7"/>
        <color rgb="FFFF0000"/>
        <rFont val="Times New Roman"/>
        <family val="1"/>
      </rPr>
      <t xml:space="preserve">       </t>
    </r>
    <r>
      <rPr>
        <b/>
        <u val="double"/>
        <sz val="12"/>
        <color rgb="FFFF0000"/>
        <rFont val="Times New Roman"/>
        <family val="1"/>
      </rPr>
      <t>8 Individual Therapy Sessions per week for 50 weeks per year for two years = 800 Estimated Total Units for years 4 &amp; 5 [(8 x 1 x 50) x 2 = 800]</t>
    </r>
  </si>
  <si>
    <r>
      <t xml:space="preserve">*Note: All rates other than those for Sexual Offender Specific Assessments are hourly. </t>
    </r>
    <r>
      <rPr>
        <u val="double"/>
        <sz val="12"/>
        <color rgb="FFFF0000"/>
        <rFont val="Times New Roman"/>
        <family val="1"/>
      </rPr>
      <t xml:space="preserve">See Instructions tab for calculation of the Estimated Total Units. </t>
    </r>
  </si>
  <si>
    <r>
      <t>*Note: All rates other than those for Sexual Offender Specific Assessments are hourly.</t>
    </r>
    <r>
      <rPr>
        <b/>
        <sz val="12"/>
        <color theme="1"/>
        <rFont val="Times New Roman"/>
        <family val="1"/>
      </rPr>
      <t xml:space="preserve"> </t>
    </r>
    <r>
      <rPr>
        <b/>
        <u val="double"/>
        <sz val="12"/>
        <color rgb="FFFF0000"/>
        <rFont val="Times New Roman"/>
        <family val="1"/>
      </rPr>
      <t xml:space="preserve">See Instructions tab for calculation of the Estimated Total Units.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</si>
</sst>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1" x14ac:knownFonts="1">
    <font>
      <sz val="12"/>
      <color theme="1"/>
      <name val="Times New Roman"/>
      <family val="2"/>
    </font>
    <font>
      <b/>
      <sz val="12"/>
      <color theme="1"/>
      <name val="Times New Roman"/>
      <family val="1"/>
    </font>
    <font>
      <b/>
      <sz val="12"/>
      <color theme="1"/>
      <name val="Times New Roman"/>
      <family val="2"/>
    </font>
    <font>
      <b/>
      <sz val="16"/>
      <color theme="1"/>
      <name val="Times New Roman"/>
      <family val="2"/>
    </font>
    <font>
      <sz val="12"/>
      <color theme="1"/>
      <name val="Times New Roman"/>
      <family val="1"/>
    </font>
    <font>
      <b/>
      <u val="double"/>
      <sz val="12"/>
      <color rgb="FFFF0000"/>
      <name val="Times New Roman"/>
      <family val="1"/>
    </font>
    <font>
      <b/>
      <sz val="12"/>
      <color rgb="FFFF0000"/>
      <name val="Times New Roman"/>
      <family val="1"/>
    </font>
    <font>
      <sz val="12"/>
      <color rgb="FFFF0000"/>
      <name val="Symbol"/>
      <family val="1"/>
      <charset val="2"/>
    </font>
    <font>
      <sz val="7"/>
      <color rgb="FFFF0000"/>
      <name val="Times New Roman"/>
      <family val="1"/>
    </font>
    <font>
      <u val="double"/>
      <sz val="12"/>
      <color rgb="FFFF0000"/>
      <name val="Times New Roman"/>
      <family val="1"/>
    </font>
    <font>
      <b/>
      <sz val="12"/>
      <color rgb="FFFF0000"/>
      <name val="Times New Roman"/>
      <family val="2"/>
    </font>
  </fonts>
  <fills count="7">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rgb="FF66CCFF"/>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67">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1" fillId="0" borderId="0"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164" fontId="1" fillId="0" borderId="6"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64" fontId="0" fillId="2" borderId="3" xfId="0" applyNumberForma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164" fontId="0" fillId="4" borderId="3" xfId="0" applyNumberFormat="1" applyFill="1" applyBorder="1" applyAlignment="1">
      <alignment horizontal="center" vertical="center" wrapText="1"/>
    </xf>
    <xf numFmtId="164" fontId="0" fillId="4" borderId="1" xfId="0" applyNumberFormat="1" applyFill="1" applyBorder="1" applyAlignment="1">
      <alignment horizontal="center" vertical="center" wrapText="1"/>
    </xf>
    <xf numFmtId="164" fontId="0" fillId="2" borderId="1" xfId="0" applyNumberFormat="1" applyFill="1" applyBorder="1" applyAlignment="1">
      <alignment horizontal="center" vertical="center" wrapText="1"/>
    </xf>
    <xf numFmtId="0" fontId="0" fillId="0" borderId="0" xfId="0" applyProtection="1">
      <protection locked="0"/>
    </xf>
    <xf numFmtId="0" fontId="0" fillId="0" borderId="1" xfId="0" applyBorder="1" applyAlignment="1">
      <alignment horizontal="left" vertical="center" wrapText="1"/>
    </xf>
    <xf numFmtId="0" fontId="0" fillId="0" borderId="0" xfId="0"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0" fillId="0" borderId="0" xfId="0" applyAlignment="1">
      <alignment horizontal="center" vertical="center"/>
    </xf>
    <xf numFmtId="164" fontId="0" fillId="0" borderId="0" xfId="0" applyNumberFormat="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64" fontId="0" fillId="5" borderId="1" xfId="0" applyNumberForma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4" fontId="0" fillId="3" borderId="1" xfId="0" applyNumberFormat="1" applyFill="1" applyBorder="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center" vertical="center" wrapText="1"/>
    </xf>
    <xf numFmtId="0" fontId="6" fillId="0" borderId="1" xfId="0" applyFont="1" applyBorder="1" applyAlignment="1">
      <alignment horizontal="left" vertical="center" wrapText="1"/>
    </xf>
    <xf numFmtId="0" fontId="0" fillId="0" borderId="0" xfId="0" applyAlignment="1">
      <alignment vertical="center" wrapText="1"/>
    </xf>
    <xf numFmtId="0" fontId="5" fillId="0" borderId="4" xfId="0" applyFont="1" applyBorder="1" applyAlignment="1">
      <alignment vertical="center" wrapText="1"/>
    </xf>
    <xf numFmtId="0" fontId="7" fillId="0" borderId="11" xfId="0" applyFont="1" applyBorder="1" applyAlignment="1">
      <alignment horizontal="left" vertical="center" wrapText="1"/>
    </xf>
    <xf numFmtId="0" fontId="6" fillId="0" borderId="11" xfId="0" applyFont="1" applyBorder="1" applyAlignment="1">
      <alignment vertical="center" wrapText="1"/>
    </xf>
    <xf numFmtId="0" fontId="5" fillId="0" borderId="11" xfId="0" applyFont="1" applyBorder="1" applyAlignment="1">
      <alignment vertical="center" wrapText="1"/>
    </xf>
    <xf numFmtId="0" fontId="6" fillId="0" borderId="11" xfId="0" applyFont="1" applyBorder="1" applyAlignment="1">
      <alignment horizontal="left" vertical="center" wrapText="1"/>
    </xf>
    <xf numFmtId="0" fontId="7" fillId="0" borderId="5" xfId="0" applyFont="1" applyBorder="1" applyAlignment="1">
      <alignment horizontal="lef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 xfId="0"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Border="1" applyAlignment="1" applyProtection="1">
      <alignment horizontal="left"/>
      <protection locked="0"/>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0" fillId="0" borderId="3" xfId="0" applyBorder="1" applyAlignment="1" applyProtection="1">
      <protection locked="0"/>
    </xf>
    <xf numFmtId="0" fontId="0" fillId="0" borderId="8" xfId="0" applyBorder="1" applyAlignment="1"/>
    <xf numFmtId="0" fontId="0" fillId="0" borderId="9" xfId="0" applyBorder="1" applyAlignment="1"/>
    <xf numFmtId="0" fontId="0" fillId="0" borderId="0" xfId="0" applyAlignment="1">
      <alignment horizontal="left" vertical="center" wrapText="1"/>
    </xf>
    <xf numFmtId="0" fontId="0" fillId="0" borderId="0" xfId="0" applyAlignment="1">
      <alignment horizontal="center" vertical="center" wrapText="1"/>
    </xf>
    <xf numFmtId="0" fontId="2" fillId="0" borderId="8" xfId="0" applyFont="1" applyBorder="1" applyAlignment="1">
      <alignment horizontal="center" vertical="center" wrapText="1"/>
    </xf>
    <xf numFmtId="0" fontId="1" fillId="0" borderId="3" xfId="0" applyFont="1" applyBorder="1" applyAlignment="1">
      <alignment horizontal="center" vertical="center" wrapText="1"/>
    </xf>
    <xf numFmtId="0" fontId="0" fillId="0" borderId="3"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CCFF"/>
      <color rgb="FFCCCCFF"/>
      <color rgb="FF9999FF"/>
      <color rgb="FF3366FF"/>
      <color rgb="FF99CCFF"/>
      <color rgb="FFCCECFF"/>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I32"/>
  <sheetViews>
    <sheetView tabSelected="1" zoomScaleNormal="100" workbookViewId="0"/>
  </sheetViews>
  <sheetFormatPr defaultRowHeight="15.6" x14ac:dyDescent="0.3"/>
  <cols>
    <col min="1" max="1" width="73.69921875" style="2" customWidth="1"/>
    <col min="2" max="2" width="8.796875" style="2"/>
    <col min="3" max="3" width="88.3984375" style="36" customWidth="1"/>
    <col min="4" max="16384" width="8.796875" style="2"/>
  </cols>
  <sheetData>
    <row r="1" spans="1:9" ht="31.2" x14ac:dyDescent="0.3">
      <c r="A1" s="1" t="s">
        <v>10</v>
      </c>
      <c r="C1" s="39" t="s">
        <v>110</v>
      </c>
    </row>
    <row r="2" spans="1:9" ht="31.2" x14ac:dyDescent="0.3">
      <c r="A2" s="1" t="s">
        <v>2</v>
      </c>
      <c r="C2" s="40" t="s">
        <v>111</v>
      </c>
    </row>
    <row r="3" spans="1:9" ht="31.2" x14ac:dyDescent="0.3">
      <c r="A3" s="1" t="s">
        <v>8</v>
      </c>
      <c r="C3" s="40" t="s">
        <v>112</v>
      </c>
    </row>
    <row r="4" spans="1:9" ht="31.2" x14ac:dyDescent="0.3">
      <c r="A4" s="5" t="s">
        <v>9</v>
      </c>
      <c r="C4" s="40" t="s">
        <v>113</v>
      </c>
    </row>
    <row r="5" spans="1:9" ht="31.2" x14ac:dyDescent="0.3">
      <c r="A5" s="6"/>
      <c r="C5" s="40" t="s">
        <v>114</v>
      </c>
    </row>
    <row r="6" spans="1:9" s="20" customFormat="1" ht="46.8" x14ac:dyDescent="0.3">
      <c r="A6" s="19" t="s">
        <v>3</v>
      </c>
      <c r="C6" s="41"/>
      <c r="D6" s="38"/>
      <c r="E6" s="38"/>
      <c r="F6" s="38"/>
      <c r="G6" s="38"/>
      <c r="H6" s="38"/>
      <c r="I6" s="38"/>
    </row>
    <row r="7" spans="1:9" s="20" customFormat="1" ht="46.8" x14ac:dyDescent="0.3">
      <c r="A7" s="19" t="s">
        <v>4</v>
      </c>
      <c r="C7" s="42" t="s">
        <v>115</v>
      </c>
      <c r="D7" s="38"/>
      <c r="E7" s="38"/>
      <c r="F7" s="38"/>
      <c r="G7" s="38"/>
      <c r="H7" s="38"/>
      <c r="I7" s="38"/>
    </row>
    <row r="8" spans="1:9" s="20" customFormat="1" ht="31.2" x14ac:dyDescent="0.3">
      <c r="A8" s="19"/>
      <c r="C8" s="40" t="s">
        <v>116</v>
      </c>
      <c r="D8" s="38"/>
      <c r="E8" s="38"/>
      <c r="F8" s="38"/>
      <c r="G8" s="38"/>
      <c r="H8" s="38"/>
      <c r="I8" s="38"/>
    </row>
    <row r="9" spans="1:9" s="20" customFormat="1" ht="31.2" x14ac:dyDescent="0.3">
      <c r="A9" s="19" t="s">
        <v>5</v>
      </c>
      <c r="C9" s="40" t="s">
        <v>117</v>
      </c>
      <c r="D9" s="38"/>
      <c r="E9" s="38"/>
      <c r="F9" s="38"/>
      <c r="G9" s="38"/>
      <c r="H9" s="38"/>
      <c r="I9" s="38"/>
    </row>
    <row r="10" spans="1:9" s="20" customFormat="1" ht="31.2" x14ac:dyDescent="0.3">
      <c r="A10" s="19"/>
      <c r="C10" s="40" t="s">
        <v>118</v>
      </c>
      <c r="D10" s="38"/>
      <c r="E10" s="38"/>
      <c r="F10" s="38"/>
      <c r="G10" s="38"/>
      <c r="H10" s="38"/>
      <c r="I10" s="38"/>
    </row>
    <row r="11" spans="1:9" s="20" customFormat="1" ht="31.2" x14ac:dyDescent="0.3">
      <c r="A11" s="19" t="s">
        <v>31</v>
      </c>
      <c r="C11" s="40" t="s">
        <v>119</v>
      </c>
      <c r="D11" s="38"/>
      <c r="E11" s="38"/>
      <c r="F11" s="38"/>
      <c r="G11" s="38"/>
      <c r="H11" s="38"/>
      <c r="I11" s="38"/>
    </row>
    <row r="12" spans="1:9" s="20" customFormat="1" x14ac:dyDescent="0.3">
      <c r="A12" s="19"/>
      <c r="C12" s="43"/>
      <c r="D12" s="38"/>
      <c r="E12" s="38"/>
      <c r="F12" s="38"/>
      <c r="G12" s="38"/>
      <c r="H12" s="38"/>
      <c r="I12" s="38"/>
    </row>
    <row r="13" spans="1:9" s="22" customFormat="1" ht="31.2" x14ac:dyDescent="0.3">
      <c r="A13" s="21" t="s">
        <v>64</v>
      </c>
      <c r="C13" s="42" t="s">
        <v>120</v>
      </c>
      <c r="D13" s="38"/>
      <c r="E13" s="38"/>
      <c r="F13" s="38"/>
      <c r="G13" s="38"/>
      <c r="H13" s="38"/>
      <c r="I13" s="38"/>
    </row>
    <row r="14" spans="1:9" s="20" customFormat="1" ht="31.2" x14ac:dyDescent="0.3">
      <c r="A14" s="37" t="s">
        <v>108</v>
      </c>
      <c r="C14" s="40" t="s">
        <v>121</v>
      </c>
      <c r="D14" s="38"/>
      <c r="E14" s="38"/>
      <c r="F14" s="38"/>
      <c r="G14" s="38"/>
      <c r="H14" s="38"/>
      <c r="I14" s="38"/>
    </row>
    <row r="15" spans="1:9" s="20" customFormat="1" ht="31.2" x14ac:dyDescent="0.3">
      <c r="A15" s="19" t="s">
        <v>65</v>
      </c>
      <c r="C15" s="40" t="s">
        <v>122</v>
      </c>
      <c r="D15" s="38"/>
      <c r="E15" s="38"/>
      <c r="F15" s="38"/>
      <c r="G15" s="38"/>
      <c r="H15" s="38"/>
      <c r="I15" s="38"/>
    </row>
    <row r="16" spans="1:9" s="20" customFormat="1" ht="46.8" x14ac:dyDescent="0.3">
      <c r="A16" s="19" t="s">
        <v>6</v>
      </c>
      <c r="C16" s="40" t="s">
        <v>123</v>
      </c>
      <c r="D16" s="38"/>
      <c r="E16" s="38"/>
      <c r="F16" s="38"/>
      <c r="G16" s="38"/>
      <c r="H16" s="38"/>
      <c r="I16" s="38"/>
    </row>
    <row r="17" spans="1:9" s="20" customFormat="1" ht="31.2" x14ac:dyDescent="0.3">
      <c r="A17" s="19" t="s">
        <v>7</v>
      </c>
      <c r="C17" s="44" t="s">
        <v>124</v>
      </c>
      <c r="D17" s="38"/>
      <c r="E17" s="38"/>
      <c r="F17" s="38"/>
      <c r="G17" s="38"/>
      <c r="H17" s="38"/>
      <c r="I17" s="38"/>
    </row>
    <row r="18" spans="1:9" s="20" customFormat="1" ht="46.8" x14ac:dyDescent="0.3">
      <c r="A18" s="19" t="s">
        <v>66</v>
      </c>
      <c r="C18" s="38"/>
      <c r="D18" s="38"/>
      <c r="E18" s="38"/>
      <c r="F18" s="38"/>
      <c r="G18" s="38"/>
      <c r="H18" s="38"/>
      <c r="I18" s="38"/>
    </row>
    <row r="19" spans="1:9" s="20" customFormat="1" ht="62.4" x14ac:dyDescent="0.3">
      <c r="A19" s="19" t="s">
        <v>67</v>
      </c>
      <c r="C19" s="38"/>
      <c r="D19" s="38"/>
      <c r="E19" s="38"/>
      <c r="F19" s="38"/>
      <c r="G19" s="38"/>
      <c r="H19" s="38"/>
      <c r="I19" s="38"/>
    </row>
    <row r="20" spans="1:9" s="20" customFormat="1" ht="46.8" x14ac:dyDescent="0.3">
      <c r="A20" s="19" t="s">
        <v>68</v>
      </c>
      <c r="C20" s="38"/>
      <c r="D20" s="38"/>
      <c r="E20" s="38"/>
      <c r="F20" s="38"/>
      <c r="G20" s="38"/>
      <c r="H20" s="38"/>
      <c r="I20" s="38"/>
    </row>
    <row r="21" spans="1:9" s="20" customFormat="1" ht="78" x14ac:dyDescent="0.3">
      <c r="A21" s="19" t="s">
        <v>69</v>
      </c>
      <c r="C21" s="38"/>
      <c r="D21" s="38"/>
      <c r="E21" s="38"/>
      <c r="F21" s="38"/>
      <c r="G21" s="38"/>
      <c r="H21" s="38"/>
      <c r="I21" s="38"/>
    </row>
    <row r="22" spans="1:9" s="20" customFormat="1" ht="93.6" x14ac:dyDescent="0.3">
      <c r="A22" s="19" t="s">
        <v>78</v>
      </c>
      <c r="C22" s="38"/>
      <c r="D22" s="38"/>
      <c r="E22" s="38"/>
      <c r="F22" s="38"/>
      <c r="G22" s="38"/>
      <c r="H22" s="38"/>
      <c r="I22" s="38"/>
    </row>
    <row r="23" spans="1:9" s="20" customFormat="1" ht="62.4" x14ac:dyDescent="0.3">
      <c r="A23" s="19" t="s">
        <v>70</v>
      </c>
      <c r="C23" s="38"/>
      <c r="D23" s="38"/>
      <c r="E23" s="38"/>
      <c r="F23" s="38"/>
      <c r="G23" s="38"/>
      <c r="H23" s="38"/>
      <c r="I23" s="38"/>
    </row>
    <row r="24" spans="1:9" s="20" customFormat="1" ht="31.2" x14ac:dyDescent="0.3">
      <c r="A24" s="19" t="s">
        <v>71</v>
      </c>
      <c r="C24" s="38"/>
      <c r="D24" s="38"/>
      <c r="E24" s="38"/>
      <c r="F24" s="38"/>
      <c r="G24" s="38"/>
      <c r="H24" s="38"/>
      <c r="I24" s="38"/>
    </row>
    <row r="25" spans="1:9" s="20" customFormat="1" ht="46.8" x14ac:dyDescent="0.3">
      <c r="A25" s="19" t="s">
        <v>72</v>
      </c>
      <c r="C25" s="35"/>
      <c r="D25" s="38"/>
      <c r="E25" s="38"/>
      <c r="F25" s="38"/>
      <c r="G25" s="38"/>
      <c r="H25" s="38"/>
      <c r="I25" s="38"/>
    </row>
    <row r="26" spans="1:9" s="20" customFormat="1" ht="62.4" x14ac:dyDescent="0.3">
      <c r="A26" s="19" t="s">
        <v>73</v>
      </c>
      <c r="C26" s="35"/>
      <c r="D26" s="38"/>
      <c r="E26" s="38"/>
      <c r="F26" s="38"/>
      <c r="G26" s="38"/>
      <c r="H26" s="38"/>
      <c r="I26" s="38"/>
    </row>
    <row r="27" spans="1:9" s="20" customFormat="1" ht="31.2" x14ac:dyDescent="0.3">
      <c r="A27" s="19" t="s">
        <v>74</v>
      </c>
      <c r="C27" s="35"/>
      <c r="D27" s="38"/>
      <c r="E27" s="38"/>
      <c r="F27" s="38"/>
      <c r="G27" s="38"/>
      <c r="H27" s="38"/>
      <c r="I27" s="38"/>
    </row>
    <row r="28" spans="1:9" s="20" customFormat="1" ht="31.2" x14ac:dyDescent="0.3">
      <c r="A28" s="19" t="s">
        <v>75</v>
      </c>
      <c r="C28" s="36"/>
      <c r="D28" s="38"/>
      <c r="E28" s="38"/>
      <c r="F28" s="38"/>
      <c r="G28" s="38"/>
      <c r="H28" s="38"/>
      <c r="I28" s="38"/>
    </row>
    <row r="29" spans="1:9" s="20" customFormat="1" ht="78" x14ac:dyDescent="0.3">
      <c r="A29" s="19" t="s">
        <v>79</v>
      </c>
      <c r="C29" s="36"/>
      <c r="D29" s="38"/>
      <c r="E29" s="38"/>
      <c r="F29" s="38"/>
      <c r="G29" s="38"/>
      <c r="H29" s="38"/>
      <c r="I29" s="38"/>
    </row>
    <row r="30" spans="1:9" s="20" customFormat="1" x14ac:dyDescent="0.3">
      <c r="A30" s="19" t="s">
        <v>76</v>
      </c>
      <c r="C30" s="36"/>
    </row>
    <row r="31" spans="1:9" s="20" customFormat="1" ht="31.2" x14ac:dyDescent="0.3">
      <c r="A31" s="19" t="s">
        <v>77</v>
      </c>
      <c r="C31" s="36"/>
    </row>
    <row r="32" spans="1:9" s="20" customFormat="1" ht="31.2" x14ac:dyDescent="0.3">
      <c r="A32" s="19" t="s">
        <v>80</v>
      </c>
      <c r="C32" s="36"/>
    </row>
  </sheetData>
  <sheetProtection password="C6C6" sheet="1" objects="1" scenarios="1"/>
  <printOptions horizontalCentered="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104</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86</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87</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100</v>
      </c>
      <c r="B4" s="52"/>
      <c r="C4" s="52"/>
      <c r="D4" s="52"/>
      <c r="E4" s="52"/>
      <c r="F4" s="52"/>
      <c r="G4" s="52"/>
      <c r="H4" s="52"/>
      <c r="I4" s="52"/>
      <c r="J4" s="52"/>
    </row>
    <row r="5" spans="1:10" x14ac:dyDescent="0.3">
      <c r="A5" s="53" t="s">
        <v>96</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1800</v>
      </c>
      <c r="C9" s="34"/>
      <c r="D9" s="15">
        <f>$B$9*$C$9</f>
        <v>0</v>
      </c>
      <c r="E9" s="10"/>
      <c r="F9" s="46">
        <v>1200</v>
      </c>
      <c r="G9" s="34"/>
      <c r="H9" s="16">
        <f>$F$9*$G$9</f>
        <v>0</v>
      </c>
      <c r="I9" s="31">
        <f>$D$9+$H$9</f>
        <v>0</v>
      </c>
    </row>
    <row r="10" spans="1:10" ht="64.95" customHeight="1" x14ac:dyDescent="0.3">
      <c r="A10" s="28" t="s">
        <v>107</v>
      </c>
      <c r="B10" s="45">
        <v>600</v>
      </c>
      <c r="C10" s="34"/>
      <c r="D10" s="15">
        <f>$B$10*$C$10</f>
        <v>0</v>
      </c>
      <c r="E10" s="10"/>
      <c r="F10" s="45">
        <v>400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101</v>
      </c>
      <c r="B4" s="52"/>
      <c r="C4" s="52"/>
      <c r="D4" s="52"/>
      <c r="E4" s="52"/>
      <c r="F4" s="52"/>
      <c r="G4" s="52"/>
      <c r="H4" s="52"/>
      <c r="I4" s="52"/>
      <c r="J4" s="52"/>
    </row>
    <row r="5" spans="1:10" x14ac:dyDescent="0.3">
      <c r="A5" s="53" t="s">
        <v>96</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1800</v>
      </c>
      <c r="C9" s="34"/>
      <c r="D9" s="15">
        <f>$B$9*$C$9</f>
        <v>0</v>
      </c>
      <c r="E9" s="10"/>
      <c r="F9" s="46">
        <v>1200</v>
      </c>
      <c r="G9" s="34"/>
      <c r="H9" s="16">
        <f>$F$9*$G$9</f>
        <v>0</v>
      </c>
      <c r="I9" s="31">
        <f>$D$9+$H$9</f>
        <v>0</v>
      </c>
    </row>
    <row r="10" spans="1:10" ht="64.95" customHeight="1" x14ac:dyDescent="0.3">
      <c r="A10" s="28" t="s">
        <v>107</v>
      </c>
      <c r="B10" s="45">
        <v>600</v>
      </c>
      <c r="C10" s="34"/>
      <c r="D10" s="15">
        <f>$B$10*$C$10</f>
        <v>0</v>
      </c>
      <c r="E10" s="10"/>
      <c r="F10" s="45">
        <v>400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88</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126</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102</v>
      </c>
      <c r="B4" s="52"/>
      <c r="C4" s="52"/>
      <c r="D4" s="52"/>
      <c r="E4" s="52"/>
      <c r="F4" s="52"/>
      <c r="G4" s="52"/>
      <c r="H4" s="52"/>
      <c r="I4" s="52"/>
      <c r="J4" s="52"/>
    </row>
    <row r="5" spans="1:10" x14ac:dyDescent="0.3">
      <c r="A5" s="53" t="s">
        <v>96</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1800</v>
      </c>
      <c r="C9" s="34"/>
      <c r="D9" s="15">
        <f>$B$9*$C$9</f>
        <v>0</v>
      </c>
      <c r="E9" s="10"/>
      <c r="F9" s="46">
        <v>1200</v>
      </c>
      <c r="G9" s="34"/>
      <c r="H9" s="16">
        <f>$F$9*$G$9</f>
        <v>0</v>
      </c>
      <c r="I9" s="31">
        <f>$D$9+$H$9</f>
        <v>0</v>
      </c>
    </row>
    <row r="10" spans="1:10" ht="64.95" customHeight="1" x14ac:dyDescent="0.3">
      <c r="A10" s="28" t="s">
        <v>107</v>
      </c>
      <c r="B10" s="45">
        <v>600</v>
      </c>
      <c r="C10" s="34"/>
      <c r="D10" s="15">
        <f>$B$10*$C$10</f>
        <v>0</v>
      </c>
      <c r="E10" s="10"/>
      <c r="F10" s="45">
        <v>400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103</v>
      </c>
      <c r="B4" s="52"/>
      <c r="C4" s="52"/>
      <c r="D4" s="52"/>
      <c r="E4" s="52"/>
      <c r="F4" s="52"/>
      <c r="G4" s="52"/>
      <c r="H4" s="52"/>
      <c r="I4" s="52"/>
      <c r="J4" s="52"/>
    </row>
    <row r="5" spans="1:10" x14ac:dyDescent="0.3">
      <c r="A5" s="53" t="s">
        <v>96</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1800</v>
      </c>
      <c r="C9" s="34"/>
      <c r="D9" s="15">
        <f>$B$9*$C$9</f>
        <v>0</v>
      </c>
      <c r="E9" s="10"/>
      <c r="F9" s="46">
        <v>1200</v>
      </c>
      <c r="G9" s="34"/>
      <c r="H9" s="16">
        <f>$F$9*$G$9</f>
        <v>0</v>
      </c>
      <c r="I9" s="31">
        <f>$D$9+$H$9</f>
        <v>0</v>
      </c>
    </row>
    <row r="10" spans="1:10" ht="64.95" customHeight="1" x14ac:dyDescent="0.3">
      <c r="A10" s="28" t="s">
        <v>107</v>
      </c>
      <c r="B10" s="45">
        <v>600</v>
      </c>
      <c r="C10" s="34"/>
      <c r="D10" s="15">
        <f>$B$10*$C$10</f>
        <v>0</v>
      </c>
      <c r="E10" s="10"/>
      <c r="F10" s="45">
        <v>400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89</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90</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12</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13" t="s">
        <v>19</v>
      </c>
      <c r="G6" s="13" t="s">
        <v>20</v>
      </c>
      <c r="H6" s="13" t="s">
        <v>21</v>
      </c>
      <c r="I6" s="13" t="s">
        <v>28</v>
      </c>
      <c r="J6" s="14"/>
    </row>
    <row r="7" spans="1:10" s="1" customFormat="1" ht="78" x14ac:dyDescent="0.3">
      <c r="A7" s="7" t="s">
        <v>14</v>
      </c>
      <c r="B7" s="7" t="s">
        <v>62</v>
      </c>
      <c r="C7" s="7" t="s">
        <v>60</v>
      </c>
      <c r="D7" s="8" t="s">
        <v>29</v>
      </c>
      <c r="E7" s="8"/>
      <c r="F7" s="9" t="s">
        <v>63</v>
      </c>
      <c r="G7" s="9" t="s">
        <v>61</v>
      </c>
      <c r="H7" s="3" t="s">
        <v>30</v>
      </c>
      <c r="I7" s="3" t="s">
        <v>23</v>
      </c>
    </row>
    <row r="8" spans="1:10" ht="79.8" customHeight="1" x14ac:dyDescent="0.3">
      <c r="A8" s="3" t="s">
        <v>59</v>
      </c>
      <c r="B8" s="4">
        <v>3</v>
      </c>
      <c r="C8" s="34"/>
      <c r="D8" s="15">
        <f>$B$8*$C$8</f>
        <v>0</v>
      </c>
      <c r="E8" s="10"/>
      <c r="F8" s="4">
        <v>2</v>
      </c>
      <c r="G8" s="34"/>
      <c r="H8" s="16">
        <f>$F$8*$G$8</f>
        <v>0</v>
      </c>
      <c r="I8" s="31">
        <f>$D$8+$H$8</f>
        <v>0</v>
      </c>
    </row>
    <row r="9" spans="1:10" ht="64.95" customHeight="1" x14ac:dyDescent="0.3">
      <c r="A9" s="3" t="s">
        <v>106</v>
      </c>
      <c r="B9" s="45">
        <v>450</v>
      </c>
      <c r="C9" s="34"/>
      <c r="D9" s="15">
        <f>$B$9*$C$9</f>
        <v>0</v>
      </c>
      <c r="E9" s="10"/>
      <c r="F9" s="45">
        <v>300</v>
      </c>
      <c r="G9" s="34"/>
      <c r="H9" s="16">
        <f>$F$9*$G$9</f>
        <v>0</v>
      </c>
      <c r="I9" s="31">
        <f>$D$9+$H$9</f>
        <v>0</v>
      </c>
    </row>
    <row r="10" spans="1:10" ht="64.95" customHeight="1" x14ac:dyDescent="0.3">
      <c r="A10" s="3" t="s">
        <v>107</v>
      </c>
      <c r="B10" s="4">
        <v>300</v>
      </c>
      <c r="C10" s="34"/>
      <c r="D10" s="15">
        <f>$B$10*$C$10</f>
        <v>0</v>
      </c>
      <c r="E10" s="10"/>
      <c r="F10" s="4">
        <v>200</v>
      </c>
      <c r="G10" s="34"/>
      <c r="H10" s="16">
        <f>$F$10*$G$10</f>
        <v>0</v>
      </c>
      <c r="I10" s="31">
        <f>$D$10+$H$10</f>
        <v>0</v>
      </c>
    </row>
    <row r="11" spans="1:10" ht="64.95" customHeight="1" x14ac:dyDescent="0.3">
      <c r="A11" s="3" t="s">
        <v>11</v>
      </c>
      <c r="B11" s="4">
        <v>36</v>
      </c>
      <c r="C11" s="34"/>
      <c r="D11" s="15">
        <f>$B$11*$C$11</f>
        <v>0</v>
      </c>
      <c r="E11" s="10"/>
      <c r="F11" s="4">
        <v>24</v>
      </c>
      <c r="G11" s="34"/>
      <c r="H11" s="16">
        <f>$F$11*$G$11</f>
        <v>0</v>
      </c>
      <c r="I11" s="31">
        <f>$D$11+$H$11</f>
        <v>0</v>
      </c>
    </row>
    <row r="12" spans="1:10" ht="64.95" customHeight="1" x14ac:dyDescent="0.3">
      <c r="A12" s="3" t="s">
        <v>15</v>
      </c>
      <c r="B12" s="4">
        <v>3</v>
      </c>
      <c r="C12" s="34"/>
      <c r="D12" s="16">
        <f>$B$12*$C$12</f>
        <v>0</v>
      </c>
      <c r="E12" s="17"/>
      <c r="F12" s="4">
        <v>2</v>
      </c>
      <c r="G12" s="34"/>
      <c r="H12" s="16">
        <f>$F$12*$G$12</f>
        <v>0</v>
      </c>
      <c r="I12" s="32">
        <f>$D$12+$H$12</f>
        <v>0</v>
      </c>
    </row>
    <row r="14" spans="1:10" x14ac:dyDescent="0.3">
      <c r="G14" s="57" t="s">
        <v>32</v>
      </c>
      <c r="H14" s="58"/>
      <c r="I14" s="33">
        <f>SUM($I$8:$I$12)</f>
        <v>0</v>
      </c>
    </row>
    <row r="15" spans="1:10" x14ac:dyDescent="0.3">
      <c r="A15" s="63"/>
      <c r="B15" s="63"/>
      <c r="C15" s="63"/>
      <c r="D15" s="63"/>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105</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5">
    <mergeCell ref="A21:F21"/>
    <mergeCell ref="A23:F23"/>
    <mergeCell ref="A25:F25"/>
    <mergeCell ref="G14:H14"/>
    <mergeCell ref="A20:F20"/>
    <mergeCell ref="A22:F22"/>
    <mergeCell ref="A24:F24"/>
    <mergeCell ref="A16:G17"/>
    <mergeCell ref="A19:F19"/>
    <mergeCell ref="A15:D15"/>
    <mergeCell ref="A2:J2"/>
    <mergeCell ref="A3:J3"/>
    <mergeCell ref="A4:J4"/>
    <mergeCell ref="A5:J5"/>
    <mergeCell ref="A1:J1"/>
  </mergeCells>
  <printOptions horizontalCentered="1"/>
  <pageMargins left="0" right="0" top="0" bottom="0" header="0" footer="0"/>
  <pageSetup scale="90"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91</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92</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93</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0"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94</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95</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2"/>
  <sheetViews>
    <sheetView workbookViewId="0">
      <selection sqref="A1:B1"/>
    </sheetView>
  </sheetViews>
  <sheetFormatPr defaultRowHeight="15.6" x14ac:dyDescent="0.3"/>
  <cols>
    <col min="1" max="1" width="30.5" style="23" customWidth="1"/>
    <col min="2" max="2" width="17.296875" style="23" customWidth="1"/>
    <col min="3" max="16384" width="8.796875" style="23"/>
  </cols>
  <sheetData>
    <row r="1" spans="1:2" x14ac:dyDescent="0.3">
      <c r="A1" s="64" t="s">
        <v>22</v>
      </c>
      <c r="B1" s="64"/>
    </row>
    <row r="2" spans="1:2" x14ac:dyDescent="0.3">
      <c r="A2" s="47" t="s">
        <v>0</v>
      </c>
      <c r="B2" s="65"/>
    </row>
    <row r="3" spans="1:2" x14ac:dyDescent="0.3">
      <c r="A3" s="47" t="s">
        <v>1</v>
      </c>
      <c r="B3" s="66"/>
    </row>
    <row r="4" spans="1:2" x14ac:dyDescent="0.3">
      <c r="A4" s="64" t="s">
        <v>33</v>
      </c>
      <c r="B4" s="64"/>
    </row>
    <row r="6" spans="1:2" x14ac:dyDescent="0.3">
      <c r="A6" s="25" t="s">
        <v>34</v>
      </c>
      <c r="B6" s="25" t="s">
        <v>58</v>
      </c>
    </row>
    <row r="7" spans="1:2" x14ac:dyDescent="0.3">
      <c r="A7" s="26" t="s">
        <v>35</v>
      </c>
      <c r="B7" s="27">
        <f>Allegany!I14</f>
        <v>0</v>
      </c>
    </row>
    <row r="8" spans="1:2" x14ac:dyDescent="0.3">
      <c r="A8" s="26" t="s">
        <v>36</v>
      </c>
      <c r="B8" s="27">
        <f>'Anne Arundel'!I14</f>
        <v>0</v>
      </c>
    </row>
    <row r="9" spans="1:2" x14ac:dyDescent="0.3">
      <c r="A9" s="26" t="s">
        <v>37</v>
      </c>
      <c r="B9" s="27">
        <f>'Baltimore Co. &amp; City'!I14</f>
        <v>0</v>
      </c>
    </row>
    <row r="10" spans="1:2" x14ac:dyDescent="0.3">
      <c r="A10" s="26" t="s">
        <v>38</v>
      </c>
      <c r="B10" s="27">
        <f>Calvert!I14</f>
        <v>0</v>
      </c>
    </row>
    <row r="11" spans="1:2" x14ac:dyDescent="0.3">
      <c r="A11" s="26" t="s">
        <v>39</v>
      </c>
      <c r="B11" s="27">
        <f>Caroline!I14</f>
        <v>0</v>
      </c>
    </row>
    <row r="12" spans="1:2" x14ac:dyDescent="0.3">
      <c r="A12" s="26" t="s">
        <v>40</v>
      </c>
      <c r="B12" s="27">
        <f>Carroll!I14</f>
        <v>0</v>
      </c>
    </row>
    <row r="13" spans="1:2" x14ac:dyDescent="0.3">
      <c r="A13" s="26" t="s">
        <v>41</v>
      </c>
      <c r="B13" s="27">
        <f>Cecil!I14</f>
        <v>0</v>
      </c>
    </row>
    <row r="14" spans="1:2" x14ac:dyDescent="0.3">
      <c r="A14" s="26" t="s">
        <v>42</v>
      </c>
      <c r="B14" s="27">
        <f>Charles!I14</f>
        <v>0</v>
      </c>
    </row>
    <row r="15" spans="1:2" x14ac:dyDescent="0.3">
      <c r="A15" s="26" t="s">
        <v>43</v>
      </c>
      <c r="B15" s="27">
        <f>Dorchester!I14</f>
        <v>0</v>
      </c>
    </row>
    <row r="16" spans="1:2" x14ac:dyDescent="0.3">
      <c r="A16" s="26" t="s">
        <v>44</v>
      </c>
      <c r="B16" s="27">
        <f>Frederick!I14</f>
        <v>0</v>
      </c>
    </row>
    <row r="17" spans="1:2" x14ac:dyDescent="0.3">
      <c r="A17" s="26" t="s">
        <v>45</v>
      </c>
      <c r="B17" s="27">
        <f>Garrett!I14</f>
        <v>0</v>
      </c>
    </row>
    <row r="18" spans="1:2" x14ac:dyDescent="0.3">
      <c r="A18" s="26" t="s">
        <v>46</v>
      </c>
      <c r="B18" s="27">
        <f>Harford!I14</f>
        <v>0</v>
      </c>
    </row>
    <row r="19" spans="1:2" x14ac:dyDescent="0.3">
      <c r="A19" s="26" t="s">
        <v>47</v>
      </c>
      <c r="B19" s="27">
        <f>Howard!I14</f>
        <v>0</v>
      </c>
    </row>
    <row r="20" spans="1:2" x14ac:dyDescent="0.3">
      <c r="A20" s="26" t="s">
        <v>48</v>
      </c>
      <c r="B20" s="27">
        <f>Kent!I14</f>
        <v>0</v>
      </c>
    </row>
    <row r="21" spans="1:2" x14ac:dyDescent="0.3">
      <c r="A21" s="26" t="s">
        <v>49</v>
      </c>
      <c r="B21" s="27">
        <f>Montgomery!I14</f>
        <v>0</v>
      </c>
    </row>
    <row r="22" spans="1:2" x14ac:dyDescent="0.3">
      <c r="A22" s="26" t="s">
        <v>50</v>
      </c>
      <c r="B22" s="27">
        <f>'Prince George''s'!I14</f>
        <v>0</v>
      </c>
    </row>
    <row r="23" spans="1:2" x14ac:dyDescent="0.3">
      <c r="A23" s="26" t="s">
        <v>51</v>
      </c>
      <c r="B23" s="27">
        <f>'Queen Anne''s'!I14</f>
        <v>0</v>
      </c>
    </row>
    <row r="24" spans="1:2" x14ac:dyDescent="0.3">
      <c r="A24" s="26" t="s">
        <v>52</v>
      </c>
      <c r="B24" s="27">
        <f>'St. Mary''s'!I14</f>
        <v>0</v>
      </c>
    </row>
    <row r="25" spans="1:2" x14ac:dyDescent="0.3">
      <c r="A25" s="26" t="s">
        <v>53</v>
      </c>
      <c r="B25" s="27">
        <f>Somerset!I14</f>
        <v>0</v>
      </c>
    </row>
    <row r="26" spans="1:2" x14ac:dyDescent="0.3">
      <c r="A26" s="26" t="s">
        <v>54</v>
      </c>
      <c r="B26" s="27">
        <f>Talbot!I14</f>
        <v>0</v>
      </c>
    </row>
    <row r="27" spans="1:2" x14ac:dyDescent="0.3">
      <c r="A27" s="26" t="s">
        <v>55</v>
      </c>
      <c r="B27" s="27">
        <f>Washington!I14</f>
        <v>0</v>
      </c>
    </row>
    <row r="28" spans="1:2" x14ac:dyDescent="0.3">
      <c r="A28" s="26" t="s">
        <v>56</v>
      </c>
      <c r="B28" s="27">
        <f>Wicomico!I14</f>
        <v>0</v>
      </c>
    </row>
    <row r="29" spans="1:2" x14ac:dyDescent="0.3">
      <c r="A29" s="26" t="s">
        <v>57</v>
      </c>
      <c r="B29" s="27">
        <f>Worcester!I14</f>
        <v>0</v>
      </c>
    </row>
    <row r="30" spans="1:2" x14ac:dyDescent="0.3">
      <c r="B30" s="24"/>
    </row>
    <row r="31" spans="1:2" x14ac:dyDescent="0.3">
      <c r="A31" s="1"/>
      <c r="B31" s="24"/>
    </row>
    <row r="32" spans="1:2" x14ac:dyDescent="0.3">
      <c r="B32" s="24"/>
    </row>
  </sheetData>
  <mergeCells count="4">
    <mergeCell ref="A1:B1"/>
    <mergeCell ref="A2:B2"/>
    <mergeCell ref="A3:B3"/>
    <mergeCell ref="A4:B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7"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97</v>
      </c>
      <c r="B4" s="52"/>
      <c r="C4" s="52"/>
      <c r="D4" s="52"/>
      <c r="E4" s="52"/>
      <c r="F4" s="52"/>
      <c r="G4" s="52"/>
      <c r="H4" s="52"/>
      <c r="I4" s="52"/>
      <c r="J4" s="52"/>
    </row>
    <row r="5" spans="1:10" x14ac:dyDescent="0.3">
      <c r="A5" s="53" t="s">
        <v>96</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1800</v>
      </c>
      <c r="C9" s="34"/>
      <c r="D9" s="15">
        <f>$B$9*$C$9</f>
        <v>0</v>
      </c>
      <c r="E9" s="10"/>
      <c r="F9" s="46">
        <v>1200</v>
      </c>
      <c r="G9" s="34"/>
      <c r="H9" s="16">
        <f>$F$9*$G$9</f>
        <v>0</v>
      </c>
      <c r="I9" s="31">
        <f>$D$9+$H$9</f>
        <v>0</v>
      </c>
    </row>
    <row r="10" spans="1:10" ht="64.95" customHeight="1" x14ac:dyDescent="0.3">
      <c r="A10" s="28" t="s">
        <v>107</v>
      </c>
      <c r="B10" s="45">
        <v>600</v>
      </c>
      <c r="C10" s="34"/>
      <c r="D10" s="15">
        <f>$B$10*$C$10</f>
        <v>0</v>
      </c>
      <c r="E10" s="10"/>
      <c r="F10" s="45">
        <v>400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99</v>
      </c>
      <c r="B4" s="52"/>
      <c r="C4" s="52"/>
      <c r="D4" s="52"/>
      <c r="E4" s="52"/>
      <c r="F4" s="52"/>
      <c r="G4" s="52"/>
      <c r="H4" s="52"/>
      <c r="I4" s="52"/>
      <c r="J4" s="52"/>
    </row>
    <row r="5" spans="1:10" x14ac:dyDescent="0.3">
      <c r="A5" s="53" t="s">
        <v>98</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6">
        <v>7200</v>
      </c>
      <c r="C9" s="34"/>
      <c r="D9" s="15">
        <f>$B$9*$C$9</f>
        <v>0</v>
      </c>
      <c r="E9" s="10"/>
      <c r="F9" s="46">
        <v>4800</v>
      </c>
      <c r="G9" s="34"/>
      <c r="H9" s="16">
        <f>$F$9*$G$9</f>
        <v>0</v>
      </c>
      <c r="I9" s="31">
        <f>$D$9+$H$9</f>
        <v>0</v>
      </c>
    </row>
    <row r="10" spans="1:10" ht="64.95" customHeight="1" x14ac:dyDescent="0.3">
      <c r="A10" s="28" t="s">
        <v>107</v>
      </c>
      <c r="B10" s="46">
        <v>1200</v>
      </c>
      <c r="C10" s="34"/>
      <c r="D10" s="15">
        <f>$B$10*$C$10</f>
        <v>0</v>
      </c>
      <c r="E10" s="10"/>
      <c r="F10" s="45">
        <v>800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ageMargins left="0.7" right="0.7" top="0.75" bottom="0.75" header="0.3" footer="0.3"/>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81</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82</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83</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85</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125</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zoomScaleNormal="100" workbookViewId="0">
      <selection sqref="A1:J1"/>
    </sheetView>
  </sheetViews>
  <sheetFormatPr defaultRowHeight="15.6" x14ac:dyDescent="0.3"/>
  <cols>
    <col min="1" max="1" width="15.3984375" style="2" customWidth="1"/>
    <col min="2" max="4" width="12.69921875" style="2" customWidth="1"/>
    <col min="5" max="5" width="1.5" style="2" customWidth="1"/>
    <col min="6" max="9" width="12.69921875" style="2" customWidth="1"/>
    <col min="10" max="10" width="12.69921875" style="2" hidden="1" customWidth="1"/>
    <col min="11" max="16384" width="8.796875" style="2"/>
  </cols>
  <sheetData>
    <row r="1" spans="1:10" x14ac:dyDescent="0.3">
      <c r="A1" s="55" t="s">
        <v>22</v>
      </c>
      <c r="B1" s="55"/>
      <c r="C1" s="55"/>
      <c r="D1" s="55"/>
      <c r="E1" s="55"/>
      <c r="F1" s="55"/>
      <c r="G1" s="55"/>
      <c r="H1" s="55"/>
      <c r="I1" s="55"/>
      <c r="J1" s="55"/>
    </row>
    <row r="2" spans="1:10" x14ac:dyDescent="0.3">
      <c r="A2" s="47" t="s">
        <v>0</v>
      </c>
      <c r="B2" s="48"/>
      <c r="C2" s="48"/>
      <c r="D2" s="48"/>
      <c r="E2" s="48"/>
      <c r="F2" s="48"/>
      <c r="G2" s="48"/>
      <c r="H2" s="48"/>
      <c r="I2" s="48"/>
      <c r="J2" s="48"/>
    </row>
    <row r="3" spans="1:10" x14ac:dyDescent="0.3">
      <c r="A3" s="49" t="s">
        <v>1</v>
      </c>
      <c r="B3" s="50"/>
      <c r="C3" s="50"/>
      <c r="D3" s="50"/>
      <c r="E3" s="50"/>
      <c r="F3" s="50"/>
      <c r="G3" s="50"/>
      <c r="H3" s="50"/>
      <c r="I3" s="50"/>
      <c r="J3" s="50"/>
    </row>
    <row r="4" spans="1:10" ht="20.399999999999999" x14ac:dyDescent="0.3">
      <c r="A4" s="51" t="s">
        <v>84</v>
      </c>
      <c r="B4" s="52"/>
      <c r="C4" s="52"/>
      <c r="D4" s="52"/>
      <c r="E4" s="52"/>
      <c r="F4" s="52"/>
      <c r="G4" s="52"/>
      <c r="H4" s="52"/>
      <c r="I4" s="52"/>
      <c r="J4" s="52"/>
    </row>
    <row r="5" spans="1:10" x14ac:dyDescent="0.3">
      <c r="A5" s="53" t="s">
        <v>13</v>
      </c>
      <c r="B5" s="54"/>
      <c r="C5" s="54"/>
      <c r="D5" s="54"/>
      <c r="E5" s="54"/>
      <c r="F5" s="54"/>
      <c r="G5" s="54"/>
      <c r="H5" s="54"/>
      <c r="I5" s="54"/>
      <c r="J5" s="54"/>
    </row>
    <row r="6" spans="1:10" x14ac:dyDescent="0.3">
      <c r="A6" s="11"/>
      <c r="B6" s="11" t="s">
        <v>16</v>
      </c>
      <c r="C6" s="11" t="s">
        <v>17</v>
      </c>
      <c r="D6" s="12" t="s">
        <v>18</v>
      </c>
      <c r="E6" s="12"/>
      <c r="F6" s="29" t="s">
        <v>19</v>
      </c>
      <c r="G6" s="29" t="s">
        <v>20</v>
      </c>
      <c r="H6" s="29" t="s">
        <v>21</v>
      </c>
      <c r="I6" s="29" t="s">
        <v>28</v>
      </c>
      <c r="J6" s="14"/>
    </row>
    <row r="7" spans="1:10" s="1" customFormat="1" ht="78" x14ac:dyDescent="0.3">
      <c r="A7" s="7" t="s">
        <v>14</v>
      </c>
      <c r="B7" s="7" t="s">
        <v>62</v>
      </c>
      <c r="C7" s="7" t="s">
        <v>60</v>
      </c>
      <c r="D7" s="8" t="s">
        <v>29</v>
      </c>
      <c r="E7" s="8"/>
      <c r="F7" s="9" t="s">
        <v>63</v>
      </c>
      <c r="G7" s="9" t="s">
        <v>61</v>
      </c>
      <c r="H7" s="28" t="s">
        <v>30</v>
      </c>
      <c r="I7" s="28" t="s">
        <v>23</v>
      </c>
    </row>
    <row r="8" spans="1:10" ht="79.8" customHeight="1" x14ac:dyDescent="0.3">
      <c r="A8" s="28" t="s">
        <v>59</v>
      </c>
      <c r="B8" s="30">
        <v>3</v>
      </c>
      <c r="C8" s="34"/>
      <c r="D8" s="15">
        <f>$B$8*$C$8</f>
        <v>0</v>
      </c>
      <c r="E8" s="10"/>
      <c r="F8" s="30">
        <v>2</v>
      </c>
      <c r="G8" s="34"/>
      <c r="H8" s="16">
        <f>$F$8*$G$8</f>
        <v>0</v>
      </c>
      <c r="I8" s="31">
        <f>$D$8+$H$8</f>
        <v>0</v>
      </c>
    </row>
    <row r="9" spans="1:10" ht="64.95" customHeight="1" x14ac:dyDescent="0.3">
      <c r="A9" s="28" t="s">
        <v>106</v>
      </c>
      <c r="B9" s="45">
        <v>450</v>
      </c>
      <c r="C9" s="34"/>
      <c r="D9" s="15">
        <f>$B$9*$C$9</f>
        <v>0</v>
      </c>
      <c r="E9" s="10"/>
      <c r="F9" s="45">
        <v>300</v>
      </c>
      <c r="G9" s="34"/>
      <c r="H9" s="16">
        <f>$F$9*$G$9</f>
        <v>0</v>
      </c>
      <c r="I9" s="31">
        <f>$D$9+$H$9</f>
        <v>0</v>
      </c>
    </row>
    <row r="10" spans="1:10" ht="64.95" customHeight="1" x14ac:dyDescent="0.3">
      <c r="A10" s="28" t="s">
        <v>107</v>
      </c>
      <c r="B10" s="30">
        <v>300</v>
      </c>
      <c r="C10" s="34"/>
      <c r="D10" s="15">
        <f>$B$10*$C$10</f>
        <v>0</v>
      </c>
      <c r="E10" s="10"/>
      <c r="F10" s="30">
        <v>200</v>
      </c>
      <c r="G10" s="34"/>
      <c r="H10" s="16">
        <f>$F$10*$G$10</f>
        <v>0</v>
      </c>
      <c r="I10" s="31">
        <f>$D$10+$H$10</f>
        <v>0</v>
      </c>
    </row>
    <row r="11" spans="1:10" ht="64.95" customHeight="1" x14ac:dyDescent="0.3">
      <c r="A11" s="28" t="s">
        <v>11</v>
      </c>
      <c r="B11" s="30">
        <v>36</v>
      </c>
      <c r="C11" s="34"/>
      <c r="D11" s="15">
        <f>$B$11*$C$11</f>
        <v>0</v>
      </c>
      <c r="E11" s="10"/>
      <c r="F11" s="30">
        <v>24</v>
      </c>
      <c r="G11" s="34"/>
      <c r="H11" s="16">
        <f>$F$11*$G$11</f>
        <v>0</v>
      </c>
      <c r="I11" s="31">
        <f>$D$11+$H$11</f>
        <v>0</v>
      </c>
    </row>
    <row r="12" spans="1:10" ht="64.95" customHeight="1" x14ac:dyDescent="0.3">
      <c r="A12" s="28" t="s">
        <v>15</v>
      </c>
      <c r="B12" s="30">
        <v>3</v>
      </c>
      <c r="C12" s="34"/>
      <c r="D12" s="16">
        <f>$B$12*$C$12</f>
        <v>0</v>
      </c>
      <c r="E12" s="17"/>
      <c r="F12" s="30">
        <v>2</v>
      </c>
      <c r="G12" s="34"/>
      <c r="H12" s="16">
        <f>$F$12*$G$12</f>
        <v>0</v>
      </c>
      <c r="I12" s="32">
        <f>$D$12+$H$12</f>
        <v>0</v>
      </c>
    </row>
    <row r="14" spans="1:10" x14ac:dyDescent="0.3">
      <c r="G14" s="57" t="s">
        <v>32</v>
      </c>
      <c r="H14" s="58"/>
      <c r="I14" s="33">
        <f>SUM($I$8:$I$12)</f>
        <v>0</v>
      </c>
    </row>
    <row r="16" spans="1:10" x14ac:dyDescent="0.3">
      <c r="A16" s="62" t="s">
        <v>109</v>
      </c>
      <c r="B16" s="62"/>
      <c r="C16" s="62"/>
      <c r="D16" s="62"/>
      <c r="E16" s="62"/>
      <c r="F16" s="62"/>
      <c r="G16" s="62"/>
    </row>
    <row r="17" spans="1:7" x14ac:dyDescent="0.3">
      <c r="A17" s="62"/>
      <c r="B17" s="62"/>
      <c r="C17" s="62"/>
      <c r="D17" s="62"/>
      <c r="E17" s="62"/>
      <c r="F17" s="62"/>
      <c r="G17" s="62"/>
    </row>
    <row r="19" spans="1:7" x14ac:dyDescent="0.3">
      <c r="A19" s="56" t="s">
        <v>24</v>
      </c>
      <c r="B19" s="56"/>
      <c r="C19" s="56"/>
      <c r="D19" s="56"/>
      <c r="E19" s="56"/>
      <c r="F19" s="56"/>
    </row>
    <row r="20" spans="1:7" x14ac:dyDescent="0.3">
      <c r="A20" s="59"/>
      <c r="B20" s="60"/>
      <c r="C20" s="60"/>
      <c r="D20" s="60"/>
      <c r="E20" s="60"/>
      <c r="F20" s="61"/>
    </row>
    <row r="21" spans="1:7" x14ac:dyDescent="0.3">
      <c r="A21" s="56" t="s">
        <v>25</v>
      </c>
      <c r="B21" s="56"/>
      <c r="C21" s="56"/>
      <c r="D21" s="56"/>
      <c r="E21" s="56"/>
      <c r="F21" s="56"/>
    </row>
    <row r="22" spans="1:7" x14ac:dyDescent="0.3">
      <c r="A22" s="59"/>
      <c r="B22" s="60"/>
      <c r="C22" s="60"/>
      <c r="D22" s="60"/>
      <c r="E22" s="60"/>
      <c r="F22" s="61"/>
    </row>
    <row r="23" spans="1:7" x14ac:dyDescent="0.3">
      <c r="A23" s="56" t="s">
        <v>26</v>
      </c>
      <c r="B23" s="56"/>
      <c r="C23" s="56"/>
      <c r="D23" s="56"/>
      <c r="E23" s="56"/>
      <c r="F23" s="56"/>
    </row>
    <row r="24" spans="1:7" x14ac:dyDescent="0.3">
      <c r="A24" s="59"/>
      <c r="B24" s="60"/>
      <c r="C24" s="60"/>
      <c r="D24" s="60"/>
      <c r="E24" s="60"/>
      <c r="F24" s="61"/>
    </row>
    <row r="25" spans="1:7" x14ac:dyDescent="0.3">
      <c r="A25" s="56" t="s">
        <v>27</v>
      </c>
      <c r="B25" s="56"/>
      <c r="C25" s="56"/>
      <c r="D25" s="56"/>
      <c r="E25" s="56"/>
      <c r="F25" s="56"/>
    </row>
    <row r="26" spans="1:7" x14ac:dyDescent="0.3">
      <c r="A26" s="18"/>
      <c r="B26" s="18"/>
      <c r="C26" s="18"/>
      <c r="D26" s="18"/>
      <c r="E26" s="18"/>
      <c r="F26" s="18"/>
    </row>
  </sheetData>
  <sheetProtection password="C6C6" sheet="1" objects="1" scenarios="1"/>
  <mergeCells count="14">
    <mergeCell ref="A24:F24"/>
    <mergeCell ref="A25:F25"/>
    <mergeCell ref="A16:G17"/>
    <mergeCell ref="A19:F19"/>
    <mergeCell ref="A20:F20"/>
    <mergeCell ref="A21:F21"/>
    <mergeCell ref="A22:F22"/>
    <mergeCell ref="A23:F23"/>
    <mergeCell ref="G14:H14"/>
    <mergeCell ref="A1:J1"/>
    <mergeCell ref="A2:J2"/>
    <mergeCell ref="A3:J3"/>
    <mergeCell ref="A4:J4"/>
    <mergeCell ref="A5:J5"/>
  </mergeCells>
  <printOptions horizontalCentered="1"/>
  <pageMargins left="0.7" right="0.7" top="0.75" bottom="0.75" header="0.3" footer="0.3"/>
  <pageSetup scale="8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BDEB2074-A111-4547-9538-30C3D9FB87B9}"/>
</file>

<file path=customXml/itemProps2.xml><?xml version="1.0" encoding="utf-8"?>
<ds:datastoreItem xmlns:ds="http://schemas.openxmlformats.org/officeDocument/2006/customXml" ds:itemID="{638AD44B-4E5C-4741-86B7-EE59E3A6B4DF}"/>
</file>

<file path=customXml/itemProps3.xml><?xml version="1.0" encoding="utf-8"?>
<ds:datastoreItem xmlns:ds="http://schemas.openxmlformats.org/officeDocument/2006/customXml" ds:itemID="{4D1667BF-E1A0-48FA-9869-81DBB56F80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Attachment F Instructions</vt:lpstr>
      <vt:lpstr>Allegany</vt:lpstr>
      <vt:lpstr>Anne Arundel</vt:lpstr>
      <vt:lpstr>Baltimore Co. &amp; City</vt:lpstr>
      <vt:lpstr>Calvert</vt:lpstr>
      <vt:lpstr>Caroline</vt:lpstr>
      <vt:lpstr>Carroll</vt:lpstr>
      <vt:lpstr>Cecil</vt:lpstr>
      <vt:lpstr>Charles</vt:lpstr>
      <vt:lpstr>Dorchester</vt:lpstr>
      <vt:lpstr>Frederick</vt:lpstr>
      <vt:lpstr>Garrett</vt:lpstr>
      <vt:lpstr>Harford</vt:lpstr>
      <vt:lpstr>Howard</vt:lpstr>
      <vt:lpstr>Kent</vt:lpstr>
      <vt:lpstr>Montgomery</vt:lpstr>
      <vt:lpstr>Prince George's</vt:lpstr>
      <vt:lpstr>Queen Anne's</vt:lpstr>
      <vt:lpstr>St. Mary's</vt:lpstr>
      <vt:lpstr>Somerset</vt:lpstr>
      <vt:lpstr>Talbot</vt:lpstr>
      <vt:lpstr>Washington</vt:lpstr>
      <vt:lpstr>Wicomico</vt:lpstr>
      <vt:lpstr>Worcester</vt:lpstr>
      <vt:lpstr>Summary of Total Eval Bid Price</vt:lpstr>
      <vt:lpstr>'Attachment F Instructions'!OLE_LINK1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R.C.</dc:creator>
  <cp:lastModifiedBy>R.C.</cp:lastModifiedBy>
  <cp:lastPrinted>2016-02-29T22:21:24Z</cp:lastPrinted>
  <dcterms:created xsi:type="dcterms:W3CDTF">2016-01-29T15:01:37Z</dcterms:created>
  <dcterms:modified xsi:type="dcterms:W3CDTF">2016-02-29T22:23:51Z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158700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