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S:\SPS Staging Data Files\Integration_Schedule\CPB_Fm1Fm2GrossPay\Until_December2026\"/>
    </mc:Choice>
  </mc:AlternateContent>
  <xr:revisionPtr revIDLastSave="0" documentId="13_ncr:1_{49A1BBE7-5D85-4BCD-B61C-D29866C20C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ency schedule" sheetId="2" r:id="rId1"/>
  </sheets>
  <definedNames>
    <definedName name="_xlnm._FilterDatabase" localSheetId="0" hidden="1">'agency schedule'!$A$2:$U$2</definedName>
    <definedName name="_xlnm.Print_Area" localSheetId="0">'agency schedule'!$A$1:$V$43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" l="1"/>
  <c r="Q34" i="2"/>
  <c r="Q32" i="2"/>
  <c r="Q30" i="2"/>
  <c r="Q28" i="2"/>
  <c r="Q26" i="2"/>
  <c r="Q24" i="2"/>
  <c r="Q22" i="2"/>
  <c r="Q20" i="2"/>
  <c r="Q18" i="2"/>
  <c r="Q16" i="2"/>
  <c r="P36" i="2"/>
  <c r="P34" i="2"/>
  <c r="P32" i="2"/>
  <c r="P30" i="2"/>
  <c r="P28" i="2"/>
  <c r="P26" i="2"/>
  <c r="P24" i="2"/>
  <c r="P22" i="2"/>
  <c r="P20" i="2"/>
  <c r="P18" i="2"/>
  <c r="P16" i="2"/>
  <c r="T36" i="2"/>
  <c r="T34" i="2"/>
  <c r="T32" i="2"/>
  <c r="T30" i="2"/>
  <c r="T28" i="2"/>
  <c r="T26" i="2"/>
  <c r="T24" i="2"/>
  <c r="T22" i="2"/>
  <c r="T20" i="2"/>
  <c r="T18" i="2"/>
  <c r="T16" i="2"/>
  <c r="R36" i="2"/>
  <c r="R34" i="2"/>
  <c r="R32" i="2"/>
  <c r="R30" i="2"/>
  <c r="R28" i="2"/>
  <c r="R26" i="2"/>
  <c r="R24" i="2"/>
  <c r="R22" i="2"/>
  <c r="R20" i="2"/>
  <c r="R18" i="2"/>
  <c r="R16" i="2"/>
  <c r="T14" i="2"/>
  <c r="T12" i="2"/>
  <c r="T10" i="2"/>
  <c r="T8" i="2"/>
  <c r="T6" i="2"/>
  <c r="Q14" i="2"/>
  <c r="Q12" i="2"/>
  <c r="Q10" i="2"/>
  <c r="Q8" i="2"/>
  <c r="Q6" i="2"/>
  <c r="R14" i="2"/>
  <c r="P14" i="2" s="1"/>
  <c r="R12" i="2"/>
  <c r="P12" i="2" s="1"/>
  <c r="R10" i="2"/>
  <c r="P10" i="2" s="1"/>
  <c r="R8" i="2"/>
  <c r="P8" i="2" s="1"/>
  <c r="R6" i="2"/>
  <c r="P6" i="2" s="1"/>
  <c r="M6" i="2"/>
  <c r="M8" i="2" s="1"/>
  <c r="M10" i="2" s="1"/>
  <c r="M12" i="2" s="1"/>
  <c r="M14" i="2" s="1"/>
  <c r="M16" i="2" s="1"/>
  <c r="M18" i="2" s="1"/>
  <c r="M20" i="2" s="1"/>
  <c r="M22" i="2" s="1"/>
  <c r="M24" i="2" s="1"/>
  <c r="M30" i="2" s="1"/>
  <c r="M32" i="2" s="1"/>
  <c r="M34" i="2" s="1"/>
  <c r="M36" i="2" s="1"/>
  <c r="B8" i="2"/>
  <c r="B10" i="2" s="1"/>
  <c r="B12" i="2" s="1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B36" i="2" s="1"/>
  <c r="C6" i="2" l="1"/>
  <c r="F6" i="2" l="1"/>
  <c r="C8" i="2"/>
  <c r="F8" i="2" l="1"/>
  <c r="C10" i="2"/>
  <c r="C12" i="2" l="1"/>
  <c r="F10" i="2"/>
  <c r="F12" i="2" l="1"/>
  <c r="C14" i="2"/>
  <c r="C16" i="2" s="1"/>
  <c r="C18" i="2" l="1"/>
  <c r="F16" i="2"/>
  <c r="F14" i="2"/>
  <c r="C20" i="2" l="1"/>
  <c r="F18" i="2"/>
  <c r="C22" i="2" l="1"/>
  <c r="F20" i="2"/>
  <c r="C24" i="2" l="1"/>
  <c r="F22" i="2"/>
  <c r="C26" i="2" l="1"/>
  <c r="F24" i="2"/>
  <c r="F26" i="2" l="1"/>
  <c r="C28" i="2"/>
  <c r="C30" i="2" l="1"/>
  <c r="F28" i="2"/>
  <c r="C32" i="2" l="1"/>
  <c r="F30" i="2"/>
  <c r="C34" i="2" l="1"/>
  <c r="F32" i="2"/>
  <c r="C36" i="2" l="1"/>
  <c r="F34" i="2"/>
  <c r="F36" i="2" l="1"/>
</calcChain>
</file>

<file path=xl/sharedStrings.xml><?xml version="1.0" encoding="utf-8"?>
<sst xmlns="http://schemas.openxmlformats.org/spreadsheetml/2006/main" count="48" uniqueCount="30">
  <si>
    <t>PAY PERIOD ENDING</t>
  </si>
  <si>
    <t>CT</t>
  </si>
  <si>
    <t>PAY PERIOD BEGIN</t>
  </si>
  <si>
    <t>CT 
CPB FIRST DROP</t>
  </si>
  <si>
    <t>CT 
CPB SECOND DROP</t>
  </si>
  <si>
    <t xml:space="preserve">TRANSMIT
Termination file </t>
  </si>
  <si>
    <t>Pay Date</t>
  </si>
  <si>
    <t>PP#</t>
  </si>
  <si>
    <t>In Workday By Noon</t>
  </si>
  <si>
    <t>CT
Address File</t>
  </si>
  <si>
    <t>SPS/CPB Processing Schedule for CONTRACTUAL system</t>
  </si>
  <si>
    <t>EMPLOYEES: TIMESHEET SUBMISSION BY 11:59pm</t>
  </si>
  <si>
    <t>AGENCIES SUBMIT PAYROLL INPUT BY 10:00AM</t>
  </si>
  <si>
    <t>MANAGER: TIMSHEET APPROVAL BY 12:00PM</t>
  </si>
  <si>
    <t>DBM/AGENCY REVIEW PAYROLL RESULTS after 1:00PM</t>
  </si>
  <si>
    <t>CORRECTIONS SUBMITTED TO DBM BY 10:00AM</t>
  </si>
  <si>
    <t>AGENCIES START REVIEW</t>
  </si>
  <si>
    <t>DBM PAYROLL ADM RUNS 1st PAYROLL</t>
  </si>
  <si>
    <t>DBM PAYROLL ADM SUBMITS GROSS PAYROLL TO CPB BY 9:00 am</t>
  </si>
  <si>
    <t>* Due Date Advanced Due to Holiday</t>
  </si>
  <si>
    <t>$ Check Date Advanced Due to Holiday</t>
  </si>
  <si>
    <t>Generate Termination file for Term Effective date (or earlier)</t>
  </si>
  <si>
    <t>** Due Date 2 Day Advanced Due to Holiday</t>
  </si>
  <si>
    <t>*6/18/2026</t>
  </si>
  <si>
    <t>**7/1/2026</t>
  </si>
  <si>
    <t>*10/8/2026</t>
  </si>
  <si>
    <t>$11/10/2026</t>
  </si>
  <si>
    <t>*11/5/2026</t>
  </si>
  <si>
    <t>*12/31/2026</t>
  </si>
  <si>
    <t>*1/14/2027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</si>
</sst>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/>
      <protection locked="0"/>
    </xf>
    <xf numFmtId="14" fontId="5" fillId="2" borderId="1" xfId="0" applyNumberFormat="1" applyFont="1" applyFill="1" applyBorder="1" applyAlignment="1" applyProtection="1">
      <alignment horizontal="right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14" fontId="4" fillId="5" borderId="1" xfId="0" applyNumberFormat="1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right"/>
      <protection hidden="1"/>
    </xf>
    <xf numFmtId="14" fontId="4" fillId="6" borderId="1" xfId="0" applyNumberFormat="1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5" fillId="6" borderId="1" xfId="0" applyNumberFormat="1" applyFont="1" applyFill="1" applyBorder="1" applyAlignment="1" applyProtection="1">
      <alignment horizontal="right" wrapText="1"/>
      <protection locked="0"/>
    </xf>
    <xf numFmtId="14" fontId="4" fillId="6" borderId="1" xfId="0" applyNumberFormat="1" applyFont="1" applyFill="1" applyBorder="1" applyAlignment="1" applyProtection="1">
      <alignment horizontal="right" wrapText="1"/>
      <protection locked="0"/>
    </xf>
    <xf numFmtId="0" fontId="8" fillId="6" borderId="1" xfId="0" applyFont="1" applyFill="1" applyBorder="1" applyAlignment="1" applyProtection="1">
      <alignment horizontal="right"/>
      <protection locked="0"/>
    </xf>
    <xf numFmtId="14" fontId="5" fillId="4" borderId="1" xfId="0" applyNumberFormat="1" applyFont="1" applyFill="1" applyBorder="1" applyAlignment="1" applyProtection="1">
      <alignment horizontal="right" wrapText="1"/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8" fillId="6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Alignment="1" applyProtection="1">
      <alignment horizontal="right" wrapText="1"/>
      <protection locked="0"/>
    </xf>
    <xf numFmtId="14" fontId="5" fillId="0" borderId="1" xfId="0" applyNumberFormat="1" applyFont="1" applyBorder="1" applyAlignment="1" applyProtection="1">
      <alignment horizontal="right" wrapText="1"/>
      <protection locked="0"/>
    </xf>
    <xf numFmtId="14" fontId="4" fillId="0" borderId="1" xfId="0" applyNumberFormat="1" applyFont="1" applyBorder="1" applyAlignment="1" applyProtection="1">
      <alignment horizontal="left"/>
      <protection hidden="1"/>
    </xf>
    <xf numFmtId="14" fontId="5" fillId="4" borderId="1" xfId="0" applyNumberFormat="1" applyFont="1" applyFill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horizontal="right" wrapText="1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14" fontId="4" fillId="6" borderId="1" xfId="0" applyNumberFormat="1" applyFont="1" applyFill="1" applyBorder="1" applyAlignment="1" applyProtection="1">
      <alignment horizontal="left"/>
      <protection locked="0"/>
    </xf>
    <xf numFmtId="14" fontId="4" fillId="6" borderId="1" xfId="0" applyNumberFormat="1" applyFont="1" applyFill="1" applyBorder="1" applyAlignment="1" applyProtection="1">
      <alignment horizontal="left"/>
      <protection hidden="1"/>
    </xf>
    <xf numFmtId="14" fontId="5" fillId="6" borderId="1" xfId="0" applyNumberFormat="1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14" fontId="4" fillId="0" borderId="1" xfId="0" applyNumberFormat="1" applyFont="1" applyBorder="1" applyAlignment="1" applyProtection="1">
      <alignment horizontal="left" vertical="center"/>
      <protection hidden="1"/>
    </xf>
    <xf numFmtId="14" fontId="4" fillId="6" borderId="1" xfId="0" applyNumberFormat="1" applyFont="1" applyFill="1" applyBorder="1" applyAlignment="1" applyProtection="1">
      <alignment horizontal="left" vertical="center"/>
      <protection hidden="1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4" fontId="4" fillId="6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Q79"/>
  <sheetViews>
    <sheetView tabSelected="1" zoomScale="60" zoomScaleNormal="60" zoomScaleSheetLayoutView="80" workbookViewId="0">
      <pane xSplit="7" ySplit="2" topLeftCell="H3" activePane="bottomRight" state="frozen"/>
      <selection pane="topRight" activeCell="H1" sqref="H1"/>
      <selection pane="bottomLeft" activeCell="A8" sqref="A8"/>
      <selection pane="bottomRight" activeCell="H43" sqref="H43"/>
    </sheetView>
  </sheetViews>
  <sheetFormatPr defaultColWidth="9.140625" defaultRowHeight="15.75" x14ac:dyDescent="0.25"/>
  <cols>
    <col min="1" max="1" width="7.140625" style="1" customWidth="1"/>
    <col min="2" max="2" width="11.140625" style="1" customWidth="1"/>
    <col min="3" max="3" width="21.42578125" style="1" customWidth="1"/>
    <col min="4" max="4" width="20.5703125" style="1" customWidth="1"/>
    <col min="5" max="5" width="21.42578125" style="1" customWidth="1"/>
    <col min="6" max="6" width="20.42578125" style="1" customWidth="1"/>
    <col min="7" max="8" width="21" style="1" customWidth="1"/>
    <col min="9" max="9" width="20.140625" style="1" customWidth="1"/>
    <col min="10" max="10" width="20.42578125" style="1" customWidth="1"/>
    <col min="11" max="11" width="21.5703125" style="1" customWidth="1"/>
    <col min="12" max="12" width="20.5703125" style="1" customWidth="1"/>
    <col min="13" max="13" width="19.85546875" style="9" bestFit="1" customWidth="1"/>
    <col min="14" max="14" width="3.42578125" style="1" customWidth="1"/>
    <col min="15" max="15" width="2.85546875" style="1" customWidth="1"/>
    <col min="16" max="16" width="20.85546875" style="1" customWidth="1"/>
    <col min="17" max="17" width="19.5703125" style="1" customWidth="1"/>
    <col min="18" max="18" width="23" style="10" customWidth="1"/>
    <col min="19" max="19" width="20.85546875" style="11" customWidth="1"/>
    <col min="20" max="20" width="21.5703125" style="12" customWidth="1"/>
    <col min="21" max="21" width="18.42578125" style="11" customWidth="1"/>
    <col min="22" max="22" width="23.85546875" style="9" bestFit="1" customWidth="1"/>
    <col min="23" max="16384" width="9.140625" style="1"/>
  </cols>
  <sheetData>
    <row r="1" spans="1:1239" ht="26.45" customHeight="1" thickBot="1" x14ac:dyDescent="0.3">
      <c r="A1" s="51" t="s">
        <v>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1239" s="8" customFormat="1" ht="111.6" customHeight="1" x14ac:dyDescent="0.3">
      <c r="A2" s="2" t="s">
        <v>1</v>
      </c>
      <c r="B2" s="3" t="s">
        <v>7</v>
      </c>
      <c r="C2" s="2" t="s">
        <v>2</v>
      </c>
      <c r="D2" s="2" t="s">
        <v>17</v>
      </c>
      <c r="E2" s="2" t="s">
        <v>16</v>
      </c>
      <c r="F2" s="2" t="s">
        <v>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 t="s">
        <v>18</v>
      </c>
      <c r="M2" s="20" t="s">
        <v>6</v>
      </c>
      <c r="N2" s="5"/>
      <c r="O2" s="5"/>
      <c r="P2" s="6" t="s">
        <v>21</v>
      </c>
      <c r="Q2" s="6" t="s">
        <v>5</v>
      </c>
      <c r="R2" s="2" t="s">
        <v>8</v>
      </c>
      <c r="S2" s="4" t="s">
        <v>3</v>
      </c>
      <c r="T2" s="2" t="s">
        <v>8</v>
      </c>
      <c r="U2" s="7" t="s">
        <v>4</v>
      </c>
      <c r="V2" s="49" t="s">
        <v>9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</row>
    <row r="3" spans="1:1239" ht="18.75" x14ac:dyDescent="0.3">
      <c r="A3" s="31"/>
      <c r="B3" s="22"/>
      <c r="C3" s="23"/>
      <c r="D3" s="46"/>
      <c r="E3" s="46"/>
      <c r="F3" s="47"/>
      <c r="G3" s="46"/>
      <c r="H3" s="46"/>
      <c r="I3" s="46"/>
      <c r="J3" s="46"/>
      <c r="K3" s="46"/>
      <c r="L3" s="48"/>
      <c r="M3" s="21"/>
      <c r="N3" s="26"/>
      <c r="O3" s="26"/>
      <c r="P3" s="24"/>
      <c r="Q3" s="27"/>
      <c r="R3" s="28"/>
      <c r="S3" s="27"/>
      <c r="T3" s="27"/>
      <c r="U3" s="33"/>
      <c r="V3" s="29"/>
    </row>
    <row r="4" spans="1:1239" ht="18.75" x14ac:dyDescent="0.3">
      <c r="A4" s="32" t="s">
        <v>1</v>
      </c>
      <c r="B4" s="34">
        <v>26</v>
      </c>
      <c r="C4" s="37">
        <v>46162</v>
      </c>
      <c r="D4" s="39">
        <v>46174</v>
      </c>
      <c r="E4" s="39">
        <v>46174</v>
      </c>
      <c r="F4" s="37">
        <v>46175</v>
      </c>
      <c r="G4" s="39">
        <v>46175</v>
      </c>
      <c r="H4" s="39">
        <v>46175</v>
      </c>
      <c r="I4" s="39">
        <v>46176</v>
      </c>
      <c r="J4" s="39">
        <v>46176</v>
      </c>
      <c r="K4" s="39">
        <v>46177</v>
      </c>
      <c r="L4" s="40">
        <v>46178</v>
      </c>
      <c r="M4" s="21">
        <v>46183</v>
      </c>
      <c r="N4" s="41"/>
      <c r="O4" s="41"/>
      <c r="P4" s="18">
        <v>46133</v>
      </c>
      <c r="Q4" s="19">
        <v>46164</v>
      </c>
      <c r="R4" s="35">
        <v>46163</v>
      </c>
      <c r="S4" s="30">
        <v>46164</v>
      </c>
      <c r="T4" s="36">
        <v>46171</v>
      </c>
      <c r="U4" s="36">
        <v>46174</v>
      </c>
      <c r="V4" s="36">
        <v>46176</v>
      </c>
    </row>
    <row r="5" spans="1:1239" ht="18.75" x14ac:dyDescent="0.3">
      <c r="A5" s="31"/>
      <c r="B5" s="22"/>
      <c r="C5" s="23"/>
      <c r="D5" s="46"/>
      <c r="E5" s="46"/>
      <c r="F5" s="47"/>
      <c r="G5" s="46"/>
      <c r="H5" s="46"/>
      <c r="I5" s="46"/>
      <c r="J5" s="46"/>
      <c r="K5" s="46"/>
      <c r="L5" s="48"/>
      <c r="M5" s="21"/>
      <c r="N5" s="26"/>
      <c r="O5" s="26"/>
      <c r="P5" s="24"/>
      <c r="Q5" s="27"/>
      <c r="R5" s="28"/>
      <c r="S5" s="27"/>
      <c r="T5" s="27"/>
      <c r="U5" s="33"/>
      <c r="V5" s="29"/>
    </row>
    <row r="6" spans="1:1239" ht="18.75" x14ac:dyDescent="0.3">
      <c r="A6" s="32" t="s">
        <v>1</v>
      </c>
      <c r="B6" s="34">
        <v>1</v>
      </c>
      <c r="C6" s="37">
        <f t="shared" ref="C6:C36" si="0">(C4+14)</f>
        <v>46176</v>
      </c>
      <c r="D6" s="39">
        <v>46185</v>
      </c>
      <c r="E6" s="39">
        <v>46185</v>
      </c>
      <c r="F6" s="37">
        <f t="shared" ref="F6" si="1">(C6+13)</f>
        <v>46189</v>
      </c>
      <c r="G6" s="39">
        <v>46188</v>
      </c>
      <c r="H6" s="39">
        <v>46188</v>
      </c>
      <c r="I6" s="39">
        <v>46189</v>
      </c>
      <c r="J6" s="39">
        <v>46189</v>
      </c>
      <c r="K6" s="39">
        <v>46190</v>
      </c>
      <c r="L6" s="38" t="s">
        <v>23</v>
      </c>
      <c r="M6" s="21">
        <f>(M4+14)</f>
        <v>46197</v>
      </c>
      <c r="N6" s="41"/>
      <c r="O6" s="41"/>
      <c r="P6" s="18">
        <f>((R6-30))</f>
        <v>46148</v>
      </c>
      <c r="Q6" s="19">
        <f>(S6)</f>
        <v>46181</v>
      </c>
      <c r="R6" s="35">
        <f t="shared" ref="R6:R36" si="2">((IF(WEEKDAY((S6))=2,(S6-3),(S6-1))))</f>
        <v>46178</v>
      </c>
      <c r="S6" s="36">
        <v>46181</v>
      </c>
      <c r="T6" s="36">
        <f>((IF(WEEKDAY((U6))=2,(U6-3),(U6-1))))</f>
        <v>46184</v>
      </c>
      <c r="U6" s="30">
        <v>46185</v>
      </c>
      <c r="V6" s="30">
        <v>46189</v>
      </c>
    </row>
    <row r="7" spans="1:1239" ht="18.75" x14ac:dyDescent="0.3">
      <c r="A7" s="31"/>
      <c r="B7" s="22"/>
      <c r="C7" s="23"/>
      <c r="D7" s="46"/>
      <c r="E7" s="46"/>
      <c r="F7" s="47"/>
      <c r="G7" s="46"/>
      <c r="H7" s="46"/>
      <c r="I7" s="46"/>
      <c r="J7" s="46"/>
      <c r="K7" s="46"/>
      <c r="L7" s="48"/>
      <c r="M7" s="21"/>
      <c r="N7" s="26"/>
      <c r="O7" s="26"/>
      <c r="P7" s="24"/>
      <c r="Q7" s="27"/>
      <c r="R7" s="28"/>
      <c r="S7" s="27"/>
      <c r="T7" s="27"/>
      <c r="U7" s="33"/>
      <c r="V7" s="29"/>
    </row>
    <row r="8" spans="1:1239" ht="18.75" x14ac:dyDescent="0.3">
      <c r="A8" s="32" t="s">
        <v>1</v>
      </c>
      <c r="B8" s="34">
        <f>(B6+1)</f>
        <v>2</v>
      </c>
      <c r="C8" s="37">
        <f t="shared" si="0"/>
        <v>46190</v>
      </c>
      <c r="D8" s="39">
        <v>46198</v>
      </c>
      <c r="E8" s="39">
        <v>46198</v>
      </c>
      <c r="F8" s="37">
        <f t="shared" ref="F8" si="3">(C8+13)</f>
        <v>46203</v>
      </c>
      <c r="G8" s="39">
        <v>46199</v>
      </c>
      <c r="H8" s="39">
        <v>46199</v>
      </c>
      <c r="I8" s="39">
        <v>46202</v>
      </c>
      <c r="J8" s="39">
        <v>46202</v>
      </c>
      <c r="K8" s="39">
        <v>46203</v>
      </c>
      <c r="L8" s="38" t="s">
        <v>24</v>
      </c>
      <c r="M8" s="21">
        <f>(M6+14)</f>
        <v>46211</v>
      </c>
      <c r="N8" s="41"/>
      <c r="O8" s="41"/>
      <c r="P8" s="18">
        <f>((R8-30))</f>
        <v>46162</v>
      </c>
      <c r="Q8" s="19">
        <f>(S8)</f>
        <v>46195</v>
      </c>
      <c r="R8" s="35">
        <f t="shared" si="2"/>
        <v>46192</v>
      </c>
      <c r="S8" s="36">
        <v>46195</v>
      </c>
      <c r="T8" s="36">
        <f>((IF(WEEKDAY((U8))=2,(U8-3),(U8-1))))</f>
        <v>46198</v>
      </c>
      <c r="U8" s="30">
        <v>46199</v>
      </c>
      <c r="V8" s="30">
        <v>46203</v>
      </c>
    </row>
    <row r="9" spans="1:1239" ht="18.75" x14ac:dyDescent="0.3">
      <c r="A9" s="31"/>
      <c r="B9" s="22"/>
      <c r="C9" s="23"/>
      <c r="D9" s="46"/>
      <c r="E9" s="46"/>
      <c r="F9" s="47"/>
      <c r="G9" s="46"/>
      <c r="H9" s="46"/>
      <c r="I9" s="46"/>
      <c r="J9" s="46"/>
      <c r="K9" s="46"/>
      <c r="L9" s="48"/>
      <c r="M9" s="21"/>
      <c r="N9" s="26"/>
      <c r="O9" s="26"/>
      <c r="P9" s="24"/>
      <c r="Q9" s="27"/>
      <c r="R9" s="28"/>
      <c r="S9" s="27"/>
      <c r="T9" s="27"/>
      <c r="U9" s="33"/>
      <c r="V9" s="29"/>
    </row>
    <row r="10" spans="1:1239" ht="18.75" x14ac:dyDescent="0.3">
      <c r="A10" s="32" t="s">
        <v>1</v>
      </c>
      <c r="B10" s="34">
        <f>(B8+1)</f>
        <v>3</v>
      </c>
      <c r="C10" s="37">
        <f t="shared" si="0"/>
        <v>46204</v>
      </c>
      <c r="D10" s="39">
        <v>46216</v>
      </c>
      <c r="E10" s="39">
        <v>46216</v>
      </c>
      <c r="F10" s="37">
        <f t="shared" ref="F10" si="4">(C10+13)</f>
        <v>46217</v>
      </c>
      <c r="G10" s="39">
        <v>46217</v>
      </c>
      <c r="H10" s="39">
        <v>46217</v>
      </c>
      <c r="I10" s="39">
        <v>46218</v>
      </c>
      <c r="J10" s="39">
        <v>46218</v>
      </c>
      <c r="K10" s="39">
        <v>46219</v>
      </c>
      <c r="L10" s="40">
        <v>46220</v>
      </c>
      <c r="M10" s="21">
        <f>(M8+14)</f>
        <v>46225</v>
      </c>
      <c r="N10" s="41"/>
      <c r="O10" s="41"/>
      <c r="P10" s="18">
        <f>((R10-30))</f>
        <v>46176</v>
      </c>
      <c r="Q10" s="19">
        <f>(S10)</f>
        <v>46209</v>
      </c>
      <c r="R10" s="35">
        <f t="shared" si="2"/>
        <v>46206</v>
      </c>
      <c r="S10" s="36">
        <v>46209</v>
      </c>
      <c r="T10" s="36">
        <f>((IF(WEEKDAY((U10))=2,(U10-3),(U10-1))))</f>
        <v>46213</v>
      </c>
      <c r="U10" s="36">
        <v>46216</v>
      </c>
      <c r="V10" s="36">
        <v>46218</v>
      </c>
    </row>
    <row r="11" spans="1:1239" ht="18.75" x14ac:dyDescent="0.3">
      <c r="A11" s="31"/>
      <c r="B11" s="22"/>
      <c r="C11" s="23"/>
      <c r="D11" s="46"/>
      <c r="E11" s="46"/>
      <c r="F11" s="47"/>
      <c r="G11" s="46"/>
      <c r="H11" s="46"/>
      <c r="I11" s="46"/>
      <c r="J11" s="46"/>
      <c r="K11" s="46"/>
      <c r="L11" s="48"/>
      <c r="M11" s="21"/>
      <c r="N11" s="26"/>
      <c r="O11" s="26"/>
      <c r="P11" s="24"/>
      <c r="Q11" s="27"/>
      <c r="R11" s="28"/>
      <c r="S11" s="27"/>
      <c r="T11" s="27"/>
      <c r="U11" s="33"/>
      <c r="V11" s="29"/>
    </row>
    <row r="12" spans="1:1239" ht="18.75" x14ac:dyDescent="0.3">
      <c r="A12" s="32" t="s">
        <v>1</v>
      </c>
      <c r="B12" s="34">
        <f>(B10+1)</f>
        <v>4</v>
      </c>
      <c r="C12" s="37">
        <f t="shared" si="0"/>
        <v>46218</v>
      </c>
      <c r="D12" s="39">
        <v>46230</v>
      </c>
      <c r="E12" s="39">
        <v>46230</v>
      </c>
      <c r="F12" s="37">
        <f t="shared" ref="F12" si="5">(C12+13)</f>
        <v>46231</v>
      </c>
      <c r="G12" s="39">
        <v>46231</v>
      </c>
      <c r="H12" s="39">
        <v>46231</v>
      </c>
      <c r="I12" s="39">
        <v>46232</v>
      </c>
      <c r="J12" s="39">
        <v>46232</v>
      </c>
      <c r="K12" s="39">
        <v>46233</v>
      </c>
      <c r="L12" s="40">
        <v>46234</v>
      </c>
      <c r="M12" s="21">
        <f>(M10+14)</f>
        <v>46239</v>
      </c>
      <c r="N12" s="41"/>
      <c r="O12" s="41"/>
      <c r="P12" s="18">
        <f>((R12-30))</f>
        <v>46190</v>
      </c>
      <c r="Q12" s="19">
        <f>(S12)</f>
        <v>46223</v>
      </c>
      <c r="R12" s="35">
        <f t="shared" si="2"/>
        <v>46220</v>
      </c>
      <c r="S12" s="36">
        <v>46223</v>
      </c>
      <c r="T12" s="36">
        <f>((IF(WEEKDAY((U12))=2,(U12-3),(U12-1))))</f>
        <v>46227</v>
      </c>
      <c r="U12" s="36">
        <v>46230</v>
      </c>
      <c r="V12" s="36">
        <v>46232</v>
      </c>
    </row>
    <row r="13" spans="1:1239" ht="18.75" x14ac:dyDescent="0.3">
      <c r="A13" s="31"/>
      <c r="B13" s="22"/>
      <c r="C13" s="23"/>
      <c r="D13" s="46"/>
      <c r="E13" s="46"/>
      <c r="F13" s="47"/>
      <c r="G13" s="46"/>
      <c r="H13" s="46"/>
      <c r="I13" s="46"/>
      <c r="J13" s="46"/>
      <c r="K13" s="46"/>
      <c r="L13" s="48"/>
      <c r="M13" s="21"/>
      <c r="N13" s="26"/>
      <c r="O13" s="26"/>
      <c r="P13" s="24"/>
      <c r="Q13" s="27"/>
      <c r="R13" s="28"/>
      <c r="S13" s="27"/>
      <c r="T13" s="27"/>
      <c r="U13" s="33"/>
      <c r="V13" s="29"/>
    </row>
    <row r="14" spans="1:1239" ht="18.75" x14ac:dyDescent="0.3">
      <c r="A14" s="32" t="s">
        <v>1</v>
      </c>
      <c r="B14" s="34">
        <f>(B12+1)</f>
        <v>5</v>
      </c>
      <c r="C14" s="37">
        <f t="shared" si="0"/>
        <v>46232</v>
      </c>
      <c r="D14" s="39">
        <v>46244</v>
      </c>
      <c r="E14" s="39">
        <v>46244</v>
      </c>
      <c r="F14" s="37">
        <f t="shared" ref="F14" si="6">(C14+13)</f>
        <v>46245</v>
      </c>
      <c r="G14" s="39">
        <v>46245</v>
      </c>
      <c r="H14" s="39">
        <v>46245</v>
      </c>
      <c r="I14" s="39">
        <v>46246</v>
      </c>
      <c r="J14" s="39">
        <v>46246</v>
      </c>
      <c r="K14" s="39">
        <v>46247</v>
      </c>
      <c r="L14" s="40">
        <v>46248</v>
      </c>
      <c r="M14" s="21">
        <f>(M12+14)</f>
        <v>46253</v>
      </c>
      <c r="N14" s="41"/>
      <c r="O14" s="41"/>
      <c r="P14" s="18">
        <f>((R14-30))</f>
        <v>46204</v>
      </c>
      <c r="Q14" s="19">
        <f>(S14)</f>
        <v>46237</v>
      </c>
      <c r="R14" s="35">
        <f t="shared" si="2"/>
        <v>46234</v>
      </c>
      <c r="S14" s="36">
        <v>46237</v>
      </c>
      <c r="T14" s="36">
        <f>((IF(WEEKDAY((U14))=2,(U14-3),(U14-1))))</f>
        <v>46241</v>
      </c>
      <c r="U14" s="36">
        <v>46244</v>
      </c>
      <c r="V14" s="36">
        <v>46246</v>
      </c>
    </row>
    <row r="15" spans="1:1239" ht="18.75" x14ac:dyDescent="0.3">
      <c r="A15" s="31"/>
      <c r="B15" s="22"/>
      <c r="C15" s="23"/>
      <c r="D15" s="24"/>
      <c r="E15" s="24"/>
      <c r="F15" s="23"/>
      <c r="G15" s="24"/>
      <c r="H15" s="24"/>
      <c r="I15" s="24"/>
      <c r="J15" s="24"/>
      <c r="K15" s="24"/>
      <c r="L15" s="25"/>
      <c r="M15" s="21"/>
      <c r="N15" s="26"/>
      <c r="O15" s="26"/>
      <c r="P15" s="24"/>
      <c r="Q15" s="27"/>
      <c r="R15" s="28"/>
      <c r="S15" s="27"/>
      <c r="T15" s="27"/>
      <c r="U15" s="33"/>
      <c r="V15" s="29"/>
    </row>
    <row r="16" spans="1:1239" ht="18.75" x14ac:dyDescent="0.3">
      <c r="A16" s="32" t="s">
        <v>1</v>
      </c>
      <c r="B16" s="34">
        <f>(B14+1)</f>
        <v>6</v>
      </c>
      <c r="C16" s="37">
        <f t="shared" si="0"/>
        <v>46246</v>
      </c>
      <c r="D16" s="39">
        <v>46258</v>
      </c>
      <c r="E16" s="39">
        <v>46258</v>
      </c>
      <c r="F16" s="37">
        <f t="shared" ref="F16" si="7">(C16+13)</f>
        <v>46259</v>
      </c>
      <c r="G16" s="39">
        <v>46259</v>
      </c>
      <c r="H16" s="39">
        <v>46259</v>
      </c>
      <c r="I16" s="39">
        <v>46260</v>
      </c>
      <c r="J16" s="39">
        <v>46260</v>
      </c>
      <c r="K16" s="39">
        <v>46261</v>
      </c>
      <c r="L16" s="40">
        <v>46262</v>
      </c>
      <c r="M16" s="21">
        <f>(M14+14)</f>
        <v>46267</v>
      </c>
      <c r="N16" s="41"/>
      <c r="O16" s="41"/>
      <c r="P16" s="18">
        <f>((R16-30))</f>
        <v>46218</v>
      </c>
      <c r="Q16" s="19">
        <f>(S16)</f>
        <v>46251</v>
      </c>
      <c r="R16" s="35">
        <f t="shared" si="2"/>
        <v>46248</v>
      </c>
      <c r="S16" s="36">
        <v>46251</v>
      </c>
      <c r="T16" s="36">
        <f>((IF(WEEKDAY((U16))=2,(U16-3),(U16-1))))</f>
        <v>46255</v>
      </c>
      <c r="U16" s="36">
        <v>46258</v>
      </c>
      <c r="V16" s="36">
        <v>46260</v>
      </c>
    </row>
    <row r="17" spans="1:22" ht="18.75" x14ac:dyDescent="0.3">
      <c r="A17" s="31"/>
      <c r="B17" s="22"/>
      <c r="C17" s="23"/>
      <c r="D17" s="24"/>
      <c r="E17" s="24"/>
      <c r="F17" s="47"/>
      <c r="G17" s="24"/>
      <c r="H17" s="24"/>
      <c r="I17" s="24"/>
      <c r="J17" s="24"/>
      <c r="K17" s="24"/>
      <c r="L17" s="48"/>
      <c r="M17" s="21"/>
      <c r="N17" s="26"/>
      <c r="O17" s="26"/>
      <c r="P17" s="24"/>
      <c r="Q17" s="27"/>
      <c r="R17" s="28"/>
      <c r="S17" s="27"/>
      <c r="T17" s="27"/>
      <c r="U17" s="33"/>
      <c r="V17" s="29"/>
    </row>
    <row r="18" spans="1:22" ht="18.75" x14ac:dyDescent="0.3">
      <c r="A18" s="32" t="s">
        <v>1</v>
      </c>
      <c r="B18" s="34">
        <f>(B16+1)</f>
        <v>7</v>
      </c>
      <c r="C18" s="37">
        <f t="shared" si="0"/>
        <v>46260</v>
      </c>
      <c r="D18" s="39">
        <v>46272</v>
      </c>
      <c r="E18" s="39">
        <v>46272</v>
      </c>
      <c r="F18" s="37">
        <f t="shared" ref="F18" si="8">(C18+13)</f>
        <v>46273</v>
      </c>
      <c r="G18" s="39">
        <v>46273</v>
      </c>
      <c r="H18" s="39">
        <v>46273</v>
      </c>
      <c r="I18" s="39">
        <v>46274</v>
      </c>
      <c r="J18" s="39">
        <v>46274</v>
      </c>
      <c r="K18" s="39">
        <v>46275</v>
      </c>
      <c r="L18" s="40">
        <v>46276</v>
      </c>
      <c r="M18" s="21">
        <f>(M16+14)</f>
        <v>46281</v>
      </c>
      <c r="N18" s="41"/>
      <c r="O18" s="41"/>
      <c r="P18" s="18">
        <f>((R18-30))</f>
        <v>46232</v>
      </c>
      <c r="Q18" s="19">
        <f>(S18)</f>
        <v>46265</v>
      </c>
      <c r="R18" s="35">
        <f t="shared" si="2"/>
        <v>46262</v>
      </c>
      <c r="S18" s="36">
        <v>46265</v>
      </c>
      <c r="T18" s="36">
        <f>((IF(WEEKDAY((U18))=2,(U18-3),(U18-1))))</f>
        <v>46268</v>
      </c>
      <c r="U18" s="30">
        <v>46269</v>
      </c>
      <c r="V18" s="36">
        <v>46274</v>
      </c>
    </row>
    <row r="19" spans="1:22" ht="18.75" x14ac:dyDescent="0.3">
      <c r="A19" s="31"/>
      <c r="B19" s="22"/>
      <c r="C19" s="23"/>
      <c r="D19" s="24"/>
      <c r="E19" s="24"/>
      <c r="F19" s="47"/>
      <c r="G19" s="24"/>
      <c r="H19" s="24"/>
      <c r="I19" s="24"/>
      <c r="J19" s="24"/>
      <c r="K19" s="24"/>
      <c r="L19" s="48"/>
      <c r="M19" s="21"/>
      <c r="N19" s="26"/>
      <c r="O19" s="26"/>
      <c r="P19" s="24"/>
      <c r="Q19" s="27"/>
      <c r="R19" s="28"/>
      <c r="S19" s="27"/>
      <c r="T19" s="27"/>
      <c r="U19" s="33"/>
      <c r="V19" s="29"/>
    </row>
    <row r="20" spans="1:22" ht="18.75" x14ac:dyDescent="0.3">
      <c r="A20" s="32" t="s">
        <v>1</v>
      </c>
      <c r="B20" s="34">
        <f>(B18+1)</f>
        <v>8</v>
      </c>
      <c r="C20" s="37">
        <f t="shared" si="0"/>
        <v>46274</v>
      </c>
      <c r="D20" s="39">
        <v>46286</v>
      </c>
      <c r="E20" s="39">
        <v>46286</v>
      </c>
      <c r="F20" s="37">
        <f t="shared" ref="F20" si="9">(C20+13)</f>
        <v>46287</v>
      </c>
      <c r="G20" s="39">
        <v>46287</v>
      </c>
      <c r="H20" s="39">
        <v>46287</v>
      </c>
      <c r="I20" s="39">
        <v>46288</v>
      </c>
      <c r="J20" s="39">
        <v>46288</v>
      </c>
      <c r="K20" s="39">
        <v>46289</v>
      </c>
      <c r="L20" s="40">
        <v>46290</v>
      </c>
      <c r="M20" s="21">
        <f>(M18+14)</f>
        <v>46295</v>
      </c>
      <c r="N20" s="41"/>
      <c r="O20" s="41"/>
      <c r="P20" s="18">
        <f>((R20-30))</f>
        <v>46246</v>
      </c>
      <c r="Q20" s="19">
        <f>(S20)</f>
        <v>46279</v>
      </c>
      <c r="R20" s="35">
        <f t="shared" si="2"/>
        <v>46276</v>
      </c>
      <c r="S20" s="36">
        <v>46279</v>
      </c>
      <c r="T20" s="36">
        <f>((IF(WEEKDAY((U20))=2,(U20-3),(U20-1))))</f>
        <v>46283</v>
      </c>
      <c r="U20" s="36">
        <v>46286</v>
      </c>
      <c r="V20" s="36">
        <v>46288</v>
      </c>
    </row>
    <row r="21" spans="1:22" ht="18.75" x14ac:dyDescent="0.3">
      <c r="A21" s="31"/>
      <c r="B21" s="22"/>
      <c r="C21" s="23"/>
      <c r="D21" s="24"/>
      <c r="E21" s="24"/>
      <c r="F21" s="47"/>
      <c r="G21" s="24"/>
      <c r="H21" s="24"/>
      <c r="I21" s="24"/>
      <c r="J21" s="24"/>
      <c r="K21" s="24"/>
      <c r="L21" s="48"/>
      <c r="M21" s="21"/>
      <c r="N21" s="26"/>
      <c r="O21" s="26"/>
      <c r="P21" s="24"/>
      <c r="Q21" s="27"/>
      <c r="R21" s="28"/>
      <c r="S21" s="27"/>
      <c r="T21" s="27"/>
      <c r="U21" s="33"/>
      <c r="V21" s="29"/>
    </row>
    <row r="22" spans="1:22" ht="18.75" x14ac:dyDescent="0.3">
      <c r="A22" s="32" t="s">
        <v>1</v>
      </c>
      <c r="B22" s="34">
        <f>(B20+1)</f>
        <v>9</v>
      </c>
      <c r="C22" s="37">
        <f t="shared" si="0"/>
        <v>46288</v>
      </c>
      <c r="D22" s="39">
        <v>46297</v>
      </c>
      <c r="E22" s="39">
        <v>46297</v>
      </c>
      <c r="F22" s="37">
        <f t="shared" ref="F22" si="10">(C22+13)</f>
        <v>46301</v>
      </c>
      <c r="G22" s="39">
        <v>46300</v>
      </c>
      <c r="H22" s="39">
        <v>46300</v>
      </c>
      <c r="I22" s="39">
        <v>46301</v>
      </c>
      <c r="J22" s="39">
        <v>46301</v>
      </c>
      <c r="K22" s="39">
        <v>46302</v>
      </c>
      <c r="L22" s="38" t="s">
        <v>25</v>
      </c>
      <c r="M22" s="21">
        <f>(M20+14)</f>
        <v>46309</v>
      </c>
      <c r="N22" s="41"/>
      <c r="O22" s="41"/>
      <c r="P22" s="18">
        <f>((R22-30))</f>
        <v>46260</v>
      </c>
      <c r="Q22" s="19">
        <f>(S22)</f>
        <v>46293</v>
      </c>
      <c r="R22" s="35">
        <f t="shared" si="2"/>
        <v>46290</v>
      </c>
      <c r="S22" s="36">
        <v>46293</v>
      </c>
      <c r="T22" s="36">
        <f>((IF(WEEKDAY((U22))=2,(U22-3),(U22-1))))</f>
        <v>46296</v>
      </c>
      <c r="U22" s="30">
        <v>46297</v>
      </c>
      <c r="V22" s="30">
        <v>46301</v>
      </c>
    </row>
    <row r="23" spans="1:22" ht="18.75" x14ac:dyDescent="0.3">
      <c r="A23" s="31"/>
      <c r="B23" s="22"/>
      <c r="C23" s="23"/>
      <c r="D23" s="24"/>
      <c r="E23" s="24"/>
      <c r="F23" s="23"/>
      <c r="G23" s="24"/>
      <c r="H23" s="24"/>
      <c r="I23" s="24"/>
      <c r="J23" s="24"/>
      <c r="K23" s="24"/>
      <c r="L23" s="48"/>
      <c r="M23" s="21"/>
      <c r="N23" s="26"/>
      <c r="O23" s="26"/>
      <c r="P23" s="24"/>
      <c r="Q23" s="27"/>
      <c r="R23" s="28"/>
      <c r="S23" s="27"/>
      <c r="T23" s="27"/>
      <c r="U23" s="33"/>
      <c r="V23" s="29"/>
    </row>
    <row r="24" spans="1:22" ht="18.75" x14ac:dyDescent="0.3">
      <c r="A24" s="32" t="s">
        <v>1</v>
      </c>
      <c r="B24" s="34">
        <f>(B22+1)</f>
        <v>10</v>
      </c>
      <c r="C24" s="37">
        <f t="shared" si="0"/>
        <v>46302</v>
      </c>
      <c r="D24" s="39">
        <v>46314</v>
      </c>
      <c r="E24" s="39">
        <v>46314</v>
      </c>
      <c r="F24" s="37">
        <f t="shared" ref="F24" si="11">(C24+13)</f>
        <v>46315</v>
      </c>
      <c r="G24" s="39">
        <v>46315</v>
      </c>
      <c r="H24" s="39">
        <v>46315</v>
      </c>
      <c r="I24" s="39">
        <v>46316</v>
      </c>
      <c r="J24" s="39">
        <v>46316</v>
      </c>
      <c r="K24" s="39">
        <v>46317</v>
      </c>
      <c r="L24" s="40">
        <v>46318</v>
      </c>
      <c r="M24" s="21">
        <f>(M22+14)</f>
        <v>46323</v>
      </c>
      <c r="N24" s="41"/>
      <c r="O24" s="41"/>
      <c r="P24" s="18">
        <f>((R24-30))</f>
        <v>46273</v>
      </c>
      <c r="Q24" s="19">
        <f>(S24)</f>
        <v>46304</v>
      </c>
      <c r="R24" s="35">
        <f t="shared" si="2"/>
        <v>46303</v>
      </c>
      <c r="S24" s="30">
        <v>46304</v>
      </c>
      <c r="T24" s="36">
        <f>((IF(WEEKDAY((U24))=2,(U24-3),(U24-1))))</f>
        <v>46311</v>
      </c>
      <c r="U24" s="36">
        <v>46314</v>
      </c>
      <c r="V24" s="36">
        <v>46316</v>
      </c>
    </row>
    <row r="25" spans="1:22" ht="18.75" x14ac:dyDescent="0.3">
      <c r="A25" s="31"/>
      <c r="B25" s="22"/>
      <c r="C25" s="23"/>
      <c r="D25" s="24"/>
      <c r="E25" s="24"/>
      <c r="F25" s="47"/>
      <c r="G25" s="24"/>
      <c r="H25" s="24"/>
      <c r="I25" s="24"/>
      <c r="J25" s="24"/>
      <c r="K25" s="24"/>
      <c r="L25" s="48"/>
      <c r="M25" s="21"/>
      <c r="N25" s="26"/>
      <c r="O25" s="26"/>
      <c r="P25" s="24"/>
      <c r="Q25" s="27"/>
      <c r="R25" s="28"/>
      <c r="S25" s="27"/>
      <c r="T25" s="27"/>
      <c r="U25" s="33"/>
      <c r="V25" s="29"/>
    </row>
    <row r="26" spans="1:22" ht="18.75" x14ac:dyDescent="0.3">
      <c r="A26" s="32" t="s">
        <v>1</v>
      </c>
      <c r="B26" s="34">
        <f>(B24+1)</f>
        <v>11</v>
      </c>
      <c r="C26" s="37">
        <f t="shared" si="0"/>
        <v>46316</v>
      </c>
      <c r="D26" s="39">
        <v>46325</v>
      </c>
      <c r="E26" s="39">
        <v>46325</v>
      </c>
      <c r="F26" s="37">
        <f t="shared" ref="F26" si="12">(C26+13)</f>
        <v>46329</v>
      </c>
      <c r="G26" s="39">
        <v>46325</v>
      </c>
      <c r="H26" s="39">
        <v>46325</v>
      </c>
      <c r="I26" s="39">
        <v>46328</v>
      </c>
      <c r="J26" s="39">
        <v>46328</v>
      </c>
      <c r="K26" s="39">
        <v>46330</v>
      </c>
      <c r="L26" s="38" t="s">
        <v>27</v>
      </c>
      <c r="M26" s="50" t="s">
        <v>26</v>
      </c>
      <c r="N26" s="41"/>
      <c r="O26" s="41"/>
      <c r="P26" s="18">
        <f>((R26-30))</f>
        <v>46288</v>
      </c>
      <c r="Q26" s="19">
        <f>(S26)</f>
        <v>46321</v>
      </c>
      <c r="R26" s="35">
        <f t="shared" si="2"/>
        <v>46318</v>
      </c>
      <c r="S26" s="36">
        <v>46321</v>
      </c>
      <c r="T26" s="36">
        <f>((IF(WEEKDAY((U26))=2,(U26-3),(U26-1))))</f>
        <v>46324</v>
      </c>
      <c r="U26" s="30">
        <v>46325</v>
      </c>
      <c r="V26" s="30">
        <v>46328</v>
      </c>
    </row>
    <row r="27" spans="1:22" ht="18.75" x14ac:dyDescent="0.3">
      <c r="A27" s="31"/>
      <c r="B27" s="22"/>
      <c r="C27" s="23"/>
      <c r="D27" s="24"/>
      <c r="E27" s="24"/>
      <c r="F27" s="47"/>
      <c r="G27" s="24"/>
      <c r="H27" s="24"/>
      <c r="I27" s="24"/>
      <c r="J27" s="24"/>
      <c r="K27" s="24"/>
      <c r="L27" s="48"/>
      <c r="M27" s="21"/>
      <c r="N27" s="26"/>
      <c r="O27" s="26"/>
      <c r="P27" s="24"/>
      <c r="Q27" s="27"/>
      <c r="R27" s="28"/>
      <c r="S27" s="27"/>
      <c r="T27" s="27"/>
      <c r="U27" s="33"/>
      <c r="V27" s="29"/>
    </row>
    <row r="28" spans="1:22" ht="18.75" x14ac:dyDescent="0.3">
      <c r="A28" s="32" t="s">
        <v>1</v>
      </c>
      <c r="B28" s="34">
        <f>(B26+1)</f>
        <v>12</v>
      </c>
      <c r="C28" s="37">
        <f t="shared" si="0"/>
        <v>46330</v>
      </c>
      <c r="D28" s="39">
        <v>46342</v>
      </c>
      <c r="E28" s="39">
        <v>46342</v>
      </c>
      <c r="F28" s="37">
        <f t="shared" ref="F28" si="13">(C28+13)</f>
        <v>46343</v>
      </c>
      <c r="G28" s="39">
        <v>46343</v>
      </c>
      <c r="H28" s="39">
        <v>46343</v>
      </c>
      <c r="I28" s="39">
        <v>46344</v>
      </c>
      <c r="J28" s="39">
        <v>46344</v>
      </c>
      <c r="K28" s="39">
        <v>46345</v>
      </c>
      <c r="L28" s="40">
        <v>46346</v>
      </c>
      <c r="M28" s="21">
        <v>46351</v>
      </c>
      <c r="N28" s="41"/>
      <c r="O28" s="41"/>
      <c r="P28" s="18">
        <f>((R28-30))</f>
        <v>46302</v>
      </c>
      <c r="Q28" s="19">
        <f>(S28)</f>
        <v>46335</v>
      </c>
      <c r="R28" s="35">
        <f t="shared" si="2"/>
        <v>46332</v>
      </c>
      <c r="S28" s="36">
        <v>46335</v>
      </c>
      <c r="T28" s="36">
        <f>((IF(WEEKDAY((U28))=2,(U28-3),(U28-1))))</f>
        <v>46339</v>
      </c>
      <c r="U28" s="36">
        <v>46342</v>
      </c>
      <c r="V28" s="36">
        <v>46344</v>
      </c>
    </row>
    <row r="29" spans="1:22" ht="18.75" x14ac:dyDescent="0.3">
      <c r="A29" s="31"/>
      <c r="B29" s="22"/>
      <c r="C29" s="23"/>
      <c r="D29" s="24"/>
      <c r="E29" s="24"/>
      <c r="F29" s="47"/>
      <c r="G29" s="24"/>
      <c r="H29" s="24"/>
      <c r="I29" s="24"/>
      <c r="J29" s="24"/>
      <c r="K29" s="24"/>
      <c r="L29" s="48"/>
      <c r="M29" s="21"/>
      <c r="N29" s="26"/>
      <c r="O29" s="26"/>
      <c r="P29" s="24"/>
      <c r="Q29" s="27"/>
      <c r="R29" s="28"/>
      <c r="S29" s="27"/>
      <c r="T29" s="27"/>
      <c r="U29" s="33"/>
      <c r="V29" s="29"/>
    </row>
    <row r="30" spans="1:22" ht="18.75" x14ac:dyDescent="0.3">
      <c r="A30" s="32" t="s">
        <v>1</v>
      </c>
      <c r="B30" s="34">
        <f>(B28+1)</f>
        <v>13</v>
      </c>
      <c r="C30" s="37">
        <f t="shared" si="0"/>
        <v>46344</v>
      </c>
      <c r="D30" s="54">
        <v>46356</v>
      </c>
      <c r="E30" s="55">
        <v>46356</v>
      </c>
      <c r="F30" s="52">
        <f t="shared" ref="F30" si="14">(C30+13)</f>
        <v>46357</v>
      </c>
      <c r="G30" s="55">
        <v>46357</v>
      </c>
      <c r="H30" s="55">
        <v>46357</v>
      </c>
      <c r="I30" s="55">
        <v>46358</v>
      </c>
      <c r="J30" s="55">
        <v>46358</v>
      </c>
      <c r="K30" s="55">
        <v>46359</v>
      </c>
      <c r="L30" s="40">
        <v>46360</v>
      </c>
      <c r="M30" s="21">
        <f>(M28+14)</f>
        <v>46365</v>
      </c>
      <c r="N30" s="41"/>
      <c r="O30" s="41"/>
      <c r="P30" s="18">
        <f>((R30-30))</f>
        <v>46316</v>
      </c>
      <c r="Q30" s="19">
        <f>(S30)</f>
        <v>46349</v>
      </c>
      <c r="R30" s="35">
        <f t="shared" si="2"/>
        <v>46346</v>
      </c>
      <c r="S30" s="36">
        <v>46349</v>
      </c>
      <c r="T30" s="36">
        <f>((IF(WEEKDAY((U30))=2,(U30-3),(U30-1))))</f>
        <v>46353</v>
      </c>
      <c r="U30" s="36">
        <v>46356</v>
      </c>
      <c r="V30" s="36">
        <v>46358</v>
      </c>
    </row>
    <row r="31" spans="1:22" ht="18.75" x14ac:dyDescent="0.3">
      <c r="A31" s="31"/>
      <c r="B31" s="22"/>
      <c r="C31" s="23"/>
      <c r="D31" s="56"/>
      <c r="E31" s="56"/>
      <c r="F31" s="53"/>
      <c r="G31" s="56"/>
      <c r="H31" s="56"/>
      <c r="I31" s="56"/>
      <c r="J31" s="56"/>
      <c r="K31" s="56"/>
      <c r="L31" s="48"/>
      <c r="M31" s="21"/>
      <c r="N31" s="26"/>
      <c r="O31" s="26"/>
      <c r="P31" s="24"/>
      <c r="Q31" s="27"/>
      <c r="R31" s="28"/>
      <c r="S31" s="27"/>
      <c r="T31" s="27"/>
      <c r="U31" s="33"/>
      <c r="V31" s="29"/>
    </row>
    <row r="32" spans="1:22" ht="18.75" x14ac:dyDescent="0.3">
      <c r="A32" s="32" t="s">
        <v>1</v>
      </c>
      <c r="B32" s="34">
        <f>(B30+1)</f>
        <v>14</v>
      </c>
      <c r="C32" s="37">
        <f t="shared" si="0"/>
        <v>46358</v>
      </c>
      <c r="D32" s="55">
        <v>46370</v>
      </c>
      <c r="E32" s="55">
        <v>46370</v>
      </c>
      <c r="F32" s="52">
        <f t="shared" ref="F32" si="15">(C32+13)</f>
        <v>46371</v>
      </c>
      <c r="G32" s="55">
        <v>46371</v>
      </c>
      <c r="H32" s="55">
        <v>46371</v>
      </c>
      <c r="I32" s="55">
        <v>46372</v>
      </c>
      <c r="J32" s="55">
        <v>46372</v>
      </c>
      <c r="K32" s="55">
        <v>46373</v>
      </c>
      <c r="L32" s="40">
        <v>46374</v>
      </c>
      <c r="M32" s="21">
        <f>(M30+14)</f>
        <v>46379</v>
      </c>
      <c r="N32" s="41"/>
      <c r="O32" s="41"/>
      <c r="P32" s="18">
        <f>((R32-30))</f>
        <v>46330</v>
      </c>
      <c r="Q32" s="19">
        <f>(S32)</f>
        <v>46363</v>
      </c>
      <c r="R32" s="35">
        <f t="shared" si="2"/>
        <v>46360</v>
      </c>
      <c r="S32" s="36">
        <v>46363</v>
      </c>
      <c r="T32" s="36">
        <f>((IF(WEEKDAY((U32))=2,(U32-3),(U32-1))))</f>
        <v>46367</v>
      </c>
      <c r="U32" s="36">
        <v>46370</v>
      </c>
      <c r="V32" s="36">
        <v>46372</v>
      </c>
    </row>
    <row r="33" spans="1:22" ht="18.75" x14ac:dyDescent="0.3">
      <c r="A33" s="31"/>
      <c r="B33" s="22"/>
      <c r="C33" s="23"/>
      <c r="D33" s="56"/>
      <c r="E33" s="56"/>
      <c r="F33" s="53"/>
      <c r="G33" s="56"/>
      <c r="H33" s="56"/>
      <c r="I33" s="56"/>
      <c r="J33" s="56"/>
      <c r="K33" s="56"/>
      <c r="L33" s="48"/>
      <c r="M33" s="21"/>
      <c r="N33" s="26"/>
      <c r="O33" s="26"/>
      <c r="P33" s="24"/>
      <c r="Q33" s="27"/>
      <c r="R33" s="28"/>
      <c r="S33" s="27"/>
      <c r="T33" s="27"/>
      <c r="U33" s="33"/>
      <c r="V33" s="29"/>
    </row>
    <row r="34" spans="1:22" ht="18.75" x14ac:dyDescent="0.3">
      <c r="A34" s="32" t="s">
        <v>1</v>
      </c>
      <c r="B34" s="34">
        <f>(B32+1)</f>
        <v>15</v>
      </c>
      <c r="C34" s="37">
        <f t="shared" si="0"/>
        <v>46372</v>
      </c>
      <c r="D34" s="55">
        <v>46384</v>
      </c>
      <c r="E34" s="55">
        <v>46384</v>
      </c>
      <c r="F34" s="52">
        <f t="shared" ref="F34" si="16">(C34+13)</f>
        <v>46385</v>
      </c>
      <c r="G34" s="55">
        <v>46384</v>
      </c>
      <c r="H34" s="55">
        <v>46384</v>
      </c>
      <c r="I34" s="55">
        <v>46385</v>
      </c>
      <c r="J34" s="55">
        <v>46385</v>
      </c>
      <c r="K34" s="55">
        <v>46386</v>
      </c>
      <c r="L34" s="38" t="s">
        <v>28</v>
      </c>
      <c r="M34" s="21">
        <f>(M32+14)</f>
        <v>46393</v>
      </c>
      <c r="N34" s="41"/>
      <c r="O34" s="41"/>
      <c r="P34" s="18">
        <f>((R34-30))</f>
        <v>46344</v>
      </c>
      <c r="Q34" s="19">
        <f>(S34)</f>
        <v>46377</v>
      </c>
      <c r="R34" s="35">
        <f t="shared" si="2"/>
        <v>46374</v>
      </c>
      <c r="S34" s="36">
        <v>46377</v>
      </c>
      <c r="T34" s="36">
        <f>((IF(WEEKDAY((U34))=2,(U34-3),(U34-1))))</f>
        <v>46379</v>
      </c>
      <c r="U34" s="30">
        <v>46380</v>
      </c>
      <c r="V34" s="30">
        <v>46385</v>
      </c>
    </row>
    <row r="35" spans="1:22" ht="18.75" x14ac:dyDescent="0.3">
      <c r="A35" s="31"/>
      <c r="B35" s="22"/>
      <c r="C35" s="23"/>
      <c r="D35" s="56"/>
      <c r="E35" s="56"/>
      <c r="F35" s="53"/>
      <c r="G35" s="56"/>
      <c r="H35" s="56"/>
      <c r="I35" s="56"/>
      <c r="J35" s="56"/>
      <c r="K35" s="56"/>
      <c r="L35" s="48"/>
      <c r="M35" s="21"/>
      <c r="N35" s="26"/>
      <c r="O35" s="26"/>
      <c r="P35" s="24"/>
      <c r="Q35" s="27"/>
      <c r="R35" s="28"/>
      <c r="S35" s="27"/>
      <c r="T35" s="27"/>
      <c r="U35" s="33"/>
      <c r="V35" s="29"/>
    </row>
    <row r="36" spans="1:22" ht="18.75" x14ac:dyDescent="0.3">
      <c r="A36" s="32" t="s">
        <v>1</v>
      </c>
      <c r="B36" s="34">
        <f>(B34+1)</f>
        <v>16</v>
      </c>
      <c r="C36" s="37">
        <f t="shared" si="0"/>
        <v>46386</v>
      </c>
      <c r="D36" s="55">
        <v>46398</v>
      </c>
      <c r="E36" s="55">
        <v>46398</v>
      </c>
      <c r="F36" s="52">
        <f t="shared" ref="F36" si="17">(C36+13)</f>
        <v>46399</v>
      </c>
      <c r="G36" s="55">
        <v>46398</v>
      </c>
      <c r="H36" s="55">
        <v>46398</v>
      </c>
      <c r="I36" s="55">
        <v>46399</v>
      </c>
      <c r="J36" s="55">
        <v>46399</v>
      </c>
      <c r="K36" s="55">
        <v>46400</v>
      </c>
      <c r="L36" s="38" t="s">
        <v>29</v>
      </c>
      <c r="M36" s="21">
        <f>(M34+14)</f>
        <v>46407</v>
      </c>
      <c r="N36" s="41"/>
      <c r="O36" s="41"/>
      <c r="P36" s="18">
        <f>((R36-30))</f>
        <v>46358</v>
      </c>
      <c r="Q36" s="19">
        <f>(S36)</f>
        <v>46391</v>
      </c>
      <c r="R36" s="35">
        <f t="shared" si="2"/>
        <v>46388</v>
      </c>
      <c r="S36" s="36">
        <v>46391</v>
      </c>
      <c r="T36" s="36">
        <f>((IF(WEEKDAY((U36))=2,(U36-3),(U36-1))))</f>
        <v>46394</v>
      </c>
      <c r="U36" s="30">
        <v>46395</v>
      </c>
      <c r="V36" s="30">
        <v>46399</v>
      </c>
    </row>
    <row r="37" spans="1:22" ht="18.75" x14ac:dyDescent="0.3">
      <c r="A37" s="31"/>
      <c r="B37" s="22"/>
      <c r="C37" s="23"/>
      <c r="D37" s="24"/>
      <c r="E37" s="24"/>
      <c r="F37" s="47"/>
      <c r="G37" s="24"/>
      <c r="H37" s="24"/>
      <c r="I37" s="24"/>
      <c r="J37" s="24"/>
      <c r="K37" s="24"/>
      <c r="L37" s="48"/>
      <c r="M37" s="21"/>
      <c r="N37" s="26"/>
      <c r="O37" s="26"/>
      <c r="P37" s="24"/>
      <c r="Q37" s="27"/>
      <c r="R37" s="28"/>
      <c r="S37" s="27"/>
      <c r="T37" s="27"/>
      <c r="U37" s="33"/>
      <c r="V37" s="29"/>
    </row>
    <row r="38" spans="1:22" ht="18.75" x14ac:dyDescent="0.3">
      <c r="A38" s="31"/>
      <c r="B38" s="22"/>
      <c r="C38" s="23"/>
      <c r="D38" s="24"/>
      <c r="E38" s="24"/>
      <c r="F38" s="23"/>
      <c r="G38" s="24"/>
      <c r="H38" s="24"/>
      <c r="I38" s="24"/>
      <c r="J38" s="24"/>
      <c r="K38" s="24"/>
      <c r="L38" s="48"/>
      <c r="M38" s="21"/>
      <c r="N38" s="26"/>
      <c r="O38" s="26"/>
      <c r="P38" s="24"/>
      <c r="Q38" s="27"/>
      <c r="R38" s="28"/>
      <c r="S38" s="27"/>
      <c r="T38" s="27"/>
      <c r="U38" s="33"/>
      <c r="V38" s="29"/>
    </row>
    <row r="39" spans="1:22" ht="18.75" x14ac:dyDescent="0.3">
      <c r="A39" s="32"/>
      <c r="B39" s="34"/>
      <c r="C39" s="37"/>
      <c r="D39" s="42"/>
      <c r="E39" s="42"/>
      <c r="F39" s="37"/>
      <c r="G39" s="42"/>
      <c r="H39" s="42"/>
      <c r="I39" s="42"/>
      <c r="J39" s="42"/>
      <c r="K39" s="42"/>
      <c r="L39" s="40"/>
      <c r="M39" s="21"/>
      <c r="N39" s="41"/>
      <c r="O39" s="41"/>
      <c r="P39" s="42"/>
      <c r="Q39" s="36"/>
      <c r="R39" s="43"/>
      <c r="S39" s="36"/>
      <c r="T39" s="36"/>
      <c r="U39" s="44"/>
      <c r="V39" s="45"/>
    </row>
    <row r="40" spans="1:22" x14ac:dyDescent="0.25">
      <c r="M40" s="1"/>
      <c r="R40" s="1"/>
      <c r="S40" s="1"/>
      <c r="T40" s="1"/>
      <c r="U40" s="1"/>
    </row>
    <row r="41" spans="1:22" x14ac:dyDescent="0.25">
      <c r="B41" s="16" t="s">
        <v>19</v>
      </c>
      <c r="C41" s="17"/>
      <c r="M41" s="1"/>
      <c r="R41" s="1"/>
      <c r="S41" s="1"/>
      <c r="T41" s="1"/>
      <c r="U41" s="9"/>
      <c r="V41" s="14"/>
    </row>
    <row r="42" spans="1:22" x14ac:dyDescent="0.25">
      <c r="B42" s="16" t="s">
        <v>22</v>
      </c>
      <c r="C42" s="17"/>
      <c r="M42" s="1"/>
      <c r="R42" s="1"/>
      <c r="S42" s="1"/>
      <c r="T42" s="1"/>
      <c r="U42" s="9"/>
      <c r="V42" s="14"/>
    </row>
    <row r="43" spans="1:22" x14ac:dyDescent="0.25">
      <c r="B43" s="16" t="s">
        <v>20</v>
      </c>
      <c r="C43" s="17"/>
      <c r="D43" s="15"/>
      <c r="M43" s="1"/>
      <c r="R43" s="1"/>
      <c r="S43" s="1"/>
      <c r="T43" s="1"/>
      <c r="U43" s="9"/>
      <c r="V43" s="14"/>
    </row>
    <row r="44" spans="1:22" x14ac:dyDescent="0.25">
      <c r="M44" s="1"/>
      <c r="R44" s="1"/>
      <c r="S44" s="1"/>
      <c r="T44" s="1"/>
      <c r="U44" s="9"/>
      <c r="V44" s="14"/>
    </row>
    <row r="45" spans="1:22" x14ac:dyDescent="0.25">
      <c r="M45" s="1"/>
      <c r="R45" s="1"/>
      <c r="S45" s="1"/>
      <c r="T45" s="1"/>
      <c r="U45" s="1"/>
    </row>
    <row r="46" spans="1:22" x14ac:dyDescent="0.25">
      <c r="M46" s="1"/>
      <c r="R46" s="1"/>
      <c r="S46" s="1"/>
      <c r="T46" s="1"/>
      <c r="U46" s="1"/>
    </row>
    <row r="47" spans="1:22" x14ac:dyDescent="0.25">
      <c r="M47" s="1"/>
      <c r="R47" s="1"/>
      <c r="S47" s="1"/>
      <c r="T47" s="1"/>
      <c r="U47" s="1"/>
    </row>
    <row r="48" spans="1:22" x14ac:dyDescent="0.25">
      <c r="M48" s="1"/>
      <c r="R48" s="1"/>
      <c r="S48" s="1"/>
      <c r="T48" s="1"/>
      <c r="U48" s="1"/>
    </row>
    <row r="49" spans="13:21" x14ac:dyDescent="0.25">
      <c r="M49" s="1"/>
      <c r="R49" s="1"/>
      <c r="S49" s="1"/>
      <c r="T49" s="1"/>
      <c r="U49" s="1"/>
    </row>
    <row r="50" spans="13:21" x14ac:dyDescent="0.25">
      <c r="M50" s="1"/>
      <c r="R50" s="1"/>
      <c r="S50" s="1"/>
      <c r="T50" s="1"/>
      <c r="U50" s="1"/>
    </row>
    <row r="51" spans="13:21" x14ac:dyDescent="0.25">
      <c r="M51" s="1"/>
      <c r="R51" s="1"/>
      <c r="S51" s="1"/>
      <c r="T51" s="1"/>
      <c r="U51" s="1"/>
    </row>
    <row r="52" spans="13:21" x14ac:dyDescent="0.25">
      <c r="M52" s="1"/>
      <c r="R52" s="1"/>
      <c r="S52" s="1"/>
      <c r="T52" s="1"/>
      <c r="U52" s="1"/>
    </row>
    <row r="53" spans="13:21" x14ac:dyDescent="0.25">
      <c r="M53" s="1"/>
      <c r="R53" s="1"/>
      <c r="S53" s="1"/>
      <c r="T53" s="1"/>
      <c r="U53" s="1"/>
    </row>
    <row r="54" spans="13:21" x14ac:dyDescent="0.25">
      <c r="M54" s="1"/>
      <c r="R54" s="1"/>
      <c r="S54" s="1"/>
      <c r="T54" s="1"/>
      <c r="U54" s="1"/>
    </row>
    <row r="55" spans="13:21" x14ac:dyDescent="0.25">
      <c r="M55" s="1"/>
      <c r="R55" s="1"/>
      <c r="S55" s="1"/>
      <c r="T55" s="1"/>
      <c r="U55" s="1"/>
    </row>
    <row r="56" spans="13:21" x14ac:dyDescent="0.25">
      <c r="M56" s="1"/>
      <c r="R56" s="1"/>
      <c r="S56" s="1"/>
      <c r="T56" s="1"/>
      <c r="U56" s="1"/>
    </row>
    <row r="57" spans="13:21" x14ac:dyDescent="0.25">
      <c r="M57" s="1"/>
      <c r="R57" s="1"/>
      <c r="S57" s="1"/>
      <c r="T57" s="1"/>
      <c r="U57" s="1"/>
    </row>
    <row r="58" spans="13:21" x14ac:dyDescent="0.25">
      <c r="M58" s="1"/>
      <c r="R58" s="1"/>
      <c r="S58" s="1"/>
      <c r="T58" s="1"/>
      <c r="U58" s="1"/>
    </row>
    <row r="59" spans="13:21" x14ac:dyDescent="0.25">
      <c r="M59" s="1"/>
      <c r="R59" s="1"/>
      <c r="S59" s="1"/>
      <c r="T59" s="1"/>
      <c r="U59" s="1"/>
    </row>
    <row r="60" spans="13:21" x14ac:dyDescent="0.25">
      <c r="M60" s="1"/>
      <c r="R60" s="1"/>
      <c r="S60" s="1"/>
      <c r="T60" s="1"/>
      <c r="U60" s="1"/>
    </row>
    <row r="61" spans="13:21" x14ac:dyDescent="0.25">
      <c r="M61" s="1"/>
      <c r="R61" s="1"/>
      <c r="S61" s="1"/>
      <c r="T61" s="1"/>
      <c r="U61" s="1"/>
    </row>
    <row r="62" spans="13:21" x14ac:dyDescent="0.25">
      <c r="M62" s="1"/>
      <c r="R62" s="1"/>
      <c r="S62" s="1"/>
      <c r="T62" s="1"/>
      <c r="U62" s="1"/>
    </row>
    <row r="63" spans="13:21" x14ac:dyDescent="0.25">
      <c r="M63" s="1"/>
      <c r="R63" s="1"/>
      <c r="S63" s="1"/>
      <c r="T63" s="1"/>
      <c r="U63" s="1"/>
    </row>
    <row r="64" spans="13:21" x14ac:dyDescent="0.25">
      <c r="M64" s="1"/>
      <c r="R64" s="1"/>
      <c r="S64" s="1"/>
      <c r="T64" s="1"/>
      <c r="U64" s="1"/>
    </row>
    <row r="65" spans="13:21" x14ac:dyDescent="0.25">
      <c r="M65" s="1"/>
      <c r="R65" s="1"/>
      <c r="S65" s="1"/>
      <c r="T65" s="1"/>
      <c r="U65" s="1"/>
    </row>
    <row r="66" spans="13:21" x14ac:dyDescent="0.25">
      <c r="M66" s="1"/>
      <c r="R66" s="1"/>
      <c r="S66" s="1"/>
      <c r="T66" s="1"/>
      <c r="U66" s="1"/>
    </row>
    <row r="67" spans="13:21" x14ac:dyDescent="0.25">
      <c r="M67" s="1"/>
      <c r="R67" s="1"/>
      <c r="S67" s="1"/>
      <c r="T67" s="1"/>
      <c r="U67" s="1"/>
    </row>
    <row r="68" spans="13:21" x14ac:dyDescent="0.25">
      <c r="M68" s="1"/>
      <c r="R68" s="1"/>
      <c r="S68" s="1"/>
      <c r="T68" s="1"/>
      <c r="U68" s="1"/>
    </row>
    <row r="69" spans="13:21" x14ac:dyDescent="0.25">
      <c r="M69" s="1"/>
      <c r="R69" s="1"/>
      <c r="S69" s="1"/>
      <c r="T69" s="1"/>
      <c r="U69" s="1"/>
    </row>
    <row r="70" spans="13:21" x14ac:dyDescent="0.25">
      <c r="M70" s="1"/>
      <c r="R70" s="1"/>
      <c r="S70" s="1"/>
      <c r="T70" s="1"/>
      <c r="U70" s="1"/>
    </row>
    <row r="71" spans="13:21" x14ac:dyDescent="0.25">
      <c r="M71" s="1"/>
      <c r="R71" s="1"/>
      <c r="S71" s="1"/>
      <c r="T71" s="1"/>
      <c r="U71" s="1"/>
    </row>
    <row r="72" spans="13:21" x14ac:dyDescent="0.25">
      <c r="M72" s="1"/>
      <c r="R72" s="1"/>
      <c r="S72" s="1"/>
      <c r="T72" s="1"/>
      <c r="U72" s="1"/>
    </row>
    <row r="73" spans="13:21" x14ac:dyDescent="0.25">
      <c r="M73" s="1"/>
      <c r="R73" s="1"/>
      <c r="S73" s="1"/>
      <c r="T73" s="1"/>
      <c r="U73" s="1"/>
    </row>
    <row r="74" spans="13:21" x14ac:dyDescent="0.25">
      <c r="M74" s="1"/>
      <c r="R74" s="1"/>
      <c r="S74" s="1"/>
      <c r="T74" s="1"/>
      <c r="U74" s="1"/>
    </row>
    <row r="75" spans="13:21" x14ac:dyDescent="0.25">
      <c r="M75" s="1"/>
      <c r="R75" s="1"/>
      <c r="S75" s="1"/>
      <c r="T75" s="1"/>
      <c r="U75" s="1"/>
    </row>
    <row r="76" spans="13:21" x14ac:dyDescent="0.25">
      <c r="M76" s="1"/>
      <c r="R76" s="1"/>
      <c r="S76" s="1"/>
      <c r="T76" s="1"/>
      <c r="U76" s="1"/>
    </row>
    <row r="77" spans="13:21" x14ac:dyDescent="0.25">
      <c r="M77" s="1"/>
      <c r="R77" s="1"/>
      <c r="S77" s="1"/>
      <c r="T77" s="1"/>
      <c r="U77" s="1"/>
    </row>
    <row r="78" spans="13:21" x14ac:dyDescent="0.25">
      <c r="M78" s="1"/>
      <c r="R78" s="1"/>
      <c r="S78" s="1"/>
      <c r="T78" s="1"/>
      <c r="U78" s="1"/>
    </row>
    <row r="79" spans="13:21" x14ac:dyDescent="0.25">
      <c r="M79" s="1"/>
      <c r="R79" s="1"/>
      <c r="S79" s="1"/>
      <c r="T79" s="1"/>
      <c r="U79" s="1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1059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426960-3967-44F6-9149-28D46D0DD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358DD-E0B5-4143-8116-299A89C62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766035-C276-4B12-A428-530C6932AB64}">
  <ds:schemaRefs>
    <ds:schemaRef ds:uri="http://schemas.microsoft.com/office/2006/metadata/properties"/>
    <ds:schemaRef ds:uri="http://schemas.microsoft.com/office/infopath/2007/PartnerControls"/>
    <ds:schemaRef ds:uri="5599e368-841f-4c02-bce4-e961fe77b44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 schedule</vt:lpstr>
      <vt:lpstr>'agency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CT Processing Schedule_Until_December2026</dc:title>
  <dc:creator>tejshrey143</dc:creator>
  <cp:lastModifiedBy>Meetu Shaji -DBM-</cp:lastModifiedBy>
  <cp:lastPrinted>2025-05-12T17:13:46Z</cp:lastPrinted>
  <dcterms:created xsi:type="dcterms:W3CDTF">2014-11-10T04:17:43Z</dcterms:created>
  <dcterms:modified xsi:type="dcterms:W3CDTF">2026-05-29T12:40:33Z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