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newcomb\Desktop\"/>
    </mc:Choice>
  </mc:AlternateContent>
  <xr:revisionPtr revIDLastSave="0" documentId="8_{160EABB2-602C-4C03-B103-8FF25144F74F}" xr6:coauthVersionLast="47" xr6:coauthVersionMax="47" xr10:uidLastSave="{00000000-0000-0000-0000-000000000000}"/>
  <bookViews>
    <workbookView xWindow="-28920" yWindow="1185" windowWidth="29040" windowHeight="15720" xr2:uid="{00000000-000D-0000-FFFF-FFFF00000000}"/>
  </bookViews>
  <sheets>
    <sheet name="agency schedule" sheetId="2" r:id="rId1"/>
  </sheets>
  <definedNames>
    <definedName name="_xlnm._FilterDatabase" localSheetId="0" hidden="1">'agency schedule'!$A$2:$U$2</definedName>
    <definedName name="_xlnm.Print_Area" localSheetId="0">'agency schedule'!$A$1:$V$45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2" l="1"/>
  <c r="T35" i="2"/>
  <c r="T33" i="2"/>
  <c r="T31" i="2"/>
  <c r="T29" i="2"/>
  <c r="T27" i="2"/>
  <c r="T25" i="2"/>
  <c r="T23" i="2"/>
  <c r="T21" i="2"/>
  <c r="T19" i="2"/>
  <c r="T17" i="2"/>
  <c r="T15" i="2"/>
  <c r="T13" i="2"/>
  <c r="P37" i="2"/>
  <c r="P35" i="2"/>
  <c r="P33" i="2"/>
  <c r="P31" i="2"/>
  <c r="P29" i="2"/>
  <c r="P27" i="2"/>
  <c r="P25" i="2"/>
  <c r="P23" i="2"/>
  <c r="P21" i="2"/>
  <c r="P19" i="2"/>
  <c r="P17" i="2"/>
  <c r="P15" i="2"/>
  <c r="P13" i="2"/>
  <c r="Q37" i="2"/>
  <c r="Q35" i="2"/>
  <c r="Q33" i="2"/>
  <c r="Q31" i="2"/>
  <c r="Q29" i="2"/>
  <c r="Q27" i="2"/>
  <c r="Q25" i="2"/>
  <c r="Q23" i="2"/>
  <c r="Q21" i="2"/>
  <c r="Q19" i="2"/>
  <c r="Q17" i="2"/>
  <c r="Q15" i="2"/>
  <c r="Q13" i="2"/>
  <c r="R37" i="2"/>
  <c r="R35" i="2"/>
  <c r="R33" i="2"/>
  <c r="R31" i="2"/>
  <c r="R29" i="2"/>
  <c r="R27" i="2"/>
  <c r="R25" i="2"/>
  <c r="R23" i="2"/>
  <c r="R21" i="2"/>
  <c r="R19" i="2"/>
  <c r="R17" i="2"/>
  <c r="R15" i="2"/>
  <c r="R13" i="2"/>
  <c r="T11" i="2"/>
  <c r="T9" i="2"/>
  <c r="T7" i="2"/>
  <c r="T5" i="2"/>
  <c r="T3" i="2"/>
  <c r="R11" i="2"/>
  <c r="P11" i="2" s="1"/>
  <c r="Q11" i="2"/>
  <c r="R9" i="2"/>
  <c r="P9" i="2" s="1"/>
  <c r="R7" i="2"/>
  <c r="P7" i="2" s="1"/>
  <c r="R5" i="2"/>
  <c r="P5" i="2" s="1"/>
  <c r="R3" i="2"/>
  <c r="P3" i="2" s="1"/>
  <c r="Q9" i="2"/>
  <c r="Q7" i="2"/>
  <c r="Q5" i="2"/>
  <c r="Q3" i="2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M27" i="2" s="1"/>
  <c r="M29" i="2" s="1"/>
  <c r="M31" i="2" s="1"/>
  <c r="M33" i="2" s="1"/>
  <c r="M35" i="2" s="1"/>
  <c r="M37" i="2" s="1"/>
  <c r="B5" i="2"/>
  <c r="B7" i="2" s="1"/>
  <c r="B9" i="2" s="1"/>
  <c r="B11" i="2" s="1"/>
  <c r="B13" i="2" s="1"/>
  <c r="B15" i="2" s="1"/>
  <c r="B17" i="2" s="1"/>
  <c r="B19" i="2" s="1"/>
  <c r="B21" i="2" s="1"/>
  <c r="B23" i="2" s="1"/>
  <c r="B25" i="2" s="1"/>
  <c r="B27" i="2" s="1"/>
  <c r="B31" i="2" s="1"/>
  <c r="B33" i="2" s="1"/>
  <c r="B35" i="2" s="1"/>
  <c r="B37" i="2" s="1"/>
  <c r="C5" i="2" l="1"/>
  <c r="C7" i="2" l="1"/>
  <c r="F5" i="2"/>
  <c r="C9" i="2" l="1"/>
  <c r="F7" i="2"/>
  <c r="C11" i="2" l="1"/>
  <c r="C13" i="2" s="1"/>
  <c r="F9" i="2"/>
  <c r="C15" i="2" l="1"/>
  <c r="F13" i="2"/>
  <c r="F11" i="2"/>
  <c r="F15" i="2" l="1"/>
  <c r="C17" i="2"/>
  <c r="F17" i="2" l="1"/>
  <c r="C19" i="2"/>
  <c r="F19" i="2" l="1"/>
  <c r="C21" i="2"/>
  <c r="C23" i="2" l="1"/>
  <c r="F21" i="2"/>
  <c r="F23" i="2" l="1"/>
  <c r="C25" i="2"/>
  <c r="C27" i="2" l="1"/>
  <c r="F25" i="2"/>
  <c r="F27" i="2" l="1"/>
  <c r="C29" i="2"/>
  <c r="F29" i="2" l="1"/>
  <c r="C31" i="2"/>
  <c r="F31" i="2" l="1"/>
  <c r="C33" i="2"/>
  <c r="C35" i="2" l="1"/>
  <c r="F33" i="2"/>
  <c r="F35" i="2" l="1"/>
  <c r="C37" i="2"/>
  <c r="F37" i="2" l="1"/>
</calcChain>
</file>

<file path=xl/sharedStrings.xml><?xml version="1.0" encoding="utf-8"?>
<sst xmlns="http://schemas.openxmlformats.org/spreadsheetml/2006/main" count="48" uniqueCount="29">
  <si>
    <t>PAY PERIOD ENDING</t>
  </si>
  <si>
    <t>CT</t>
  </si>
  <si>
    <t>PAY PERIOD BEGIN</t>
  </si>
  <si>
    <t>CT 
CPB FIRST DROP</t>
  </si>
  <si>
    <t>CT 
CPB SECOND DROP</t>
  </si>
  <si>
    <t xml:space="preserve">TRANSMIT
Termination file </t>
  </si>
  <si>
    <t>Pay Date</t>
  </si>
  <si>
    <t>PP#</t>
  </si>
  <si>
    <t>In Workday By Noon</t>
  </si>
  <si>
    <t>CT
Address File</t>
  </si>
  <si>
    <t>SPS/CPB Processing Schedule for CONTRACTUAL system</t>
  </si>
  <si>
    <t>EMPLOYEES: TIMESHEET SUBMISSION BY 11:59pm</t>
  </si>
  <si>
    <t>AGENCIES SUBMIT PAYROLL INPUT BY 10:00AM</t>
  </si>
  <si>
    <t>MANAGER: TIMSHEET APPROVAL BY 12:00PM</t>
  </si>
  <si>
    <t>DBM/AGENCY REVIEW PAYROLL RESULTS after 1:00PM</t>
  </si>
  <si>
    <t>CORRECTIONS SUBMITTED TO DBM BY 10:00AM</t>
  </si>
  <si>
    <t>AGENCIES START REVIEW</t>
  </si>
  <si>
    <t>DBM PAYROLL ADM RUNS 1st PAYROLL</t>
  </si>
  <si>
    <t>DBM PAYROLL ADM SUBMITS GROSS PAYROLL TO CPB BY 9:00 am</t>
  </si>
  <si>
    <t>* Due Date Advanced Due to Holiday</t>
  </si>
  <si>
    <t>$ Check Date Advanced Due to Holiday</t>
  </si>
  <si>
    <t>Generate Termination file for Term Effective date (or earlier)</t>
  </si>
  <si>
    <t>** Due Date 2 Day Advanced Due to Holiday</t>
  </si>
  <si>
    <t>*1/15/2026</t>
  </si>
  <si>
    <t>*2/12/2026</t>
  </si>
  <si>
    <t>**12/31/2025</t>
  </si>
  <si>
    <t>*5/21/2026</t>
  </si>
  <si>
    <t>*6/18/2026</t>
  </si>
  <si>
    <t>**7/1/2026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</si>
</sst>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ED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 applyProtection="1">
      <alignment horizontal="right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right" vertical="center"/>
      <protection locked="0"/>
    </xf>
    <xf numFmtId="0" fontId="4" fillId="3" borderId="3" xfId="0" applyFont="1" applyFill="1" applyBorder="1" applyAlignment="1" applyProtection="1">
      <alignment horizontal="right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3" fillId="2" borderId="0" xfId="0" applyFont="1" applyFill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right"/>
      <protection locked="0"/>
    </xf>
    <xf numFmtId="14" fontId="4" fillId="2" borderId="1" xfId="0" applyNumberFormat="1" applyFont="1" applyFill="1" applyBorder="1" applyAlignment="1" applyProtection="1">
      <alignment horizontal="right"/>
      <protection locked="0"/>
    </xf>
    <xf numFmtId="14" fontId="5" fillId="2" borderId="1" xfId="0" applyNumberFormat="1" applyFont="1" applyFill="1" applyBorder="1" applyAlignment="1" applyProtection="1">
      <alignment horizontal="right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14" fontId="4" fillId="5" borderId="1" xfId="0" applyNumberFormat="1" applyFont="1" applyFill="1" applyBorder="1" applyAlignment="1" applyProtection="1">
      <alignment horizontal="right"/>
      <protection locked="0"/>
    </xf>
    <xf numFmtId="0" fontId="2" fillId="6" borderId="1" xfId="0" applyFont="1" applyFill="1" applyBorder="1" applyAlignment="1" applyProtection="1">
      <alignment horizontal="right"/>
      <protection locked="0"/>
    </xf>
    <xf numFmtId="14" fontId="4" fillId="6" borderId="1" xfId="0" applyNumberFormat="1" applyFont="1" applyFill="1" applyBorder="1" applyAlignment="1" applyProtection="1">
      <alignment horizontal="right"/>
      <protection hidden="1"/>
    </xf>
    <xf numFmtId="14" fontId="4" fillId="6" borderId="1" xfId="0" applyNumberFormat="1" applyFont="1" applyFill="1" applyBorder="1" applyAlignment="1" applyProtection="1">
      <alignment horizontal="right"/>
      <protection locked="0"/>
    </xf>
    <xf numFmtId="14" fontId="5" fillId="6" borderId="1" xfId="0" applyNumberFormat="1" applyFont="1" applyFill="1" applyBorder="1" applyAlignment="1" applyProtection="1">
      <alignment horizontal="right"/>
      <protection locked="0"/>
    </xf>
    <xf numFmtId="0" fontId="1" fillId="6" borderId="1" xfId="0" applyFont="1" applyFill="1" applyBorder="1" applyAlignment="1" applyProtection="1">
      <alignment horizontal="right"/>
      <protection locked="0"/>
    </xf>
    <xf numFmtId="14" fontId="5" fillId="6" borderId="1" xfId="0" applyNumberFormat="1" applyFont="1" applyFill="1" applyBorder="1" applyAlignment="1" applyProtection="1">
      <alignment horizontal="right" wrapText="1"/>
      <protection locked="0"/>
    </xf>
    <xf numFmtId="14" fontId="4" fillId="6" borderId="1" xfId="0" applyNumberFormat="1" applyFont="1" applyFill="1" applyBorder="1" applyAlignment="1" applyProtection="1">
      <alignment horizontal="right" wrapText="1"/>
      <protection locked="0"/>
    </xf>
    <xf numFmtId="0" fontId="7" fillId="6" borderId="1" xfId="0" applyFont="1" applyFill="1" applyBorder="1" applyAlignment="1" applyProtection="1">
      <alignment horizontal="right"/>
      <protection locked="0"/>
    </xf>
    <xf numFmtId="14" fontId="5" fillId="4" borderId="1" xfId="0" applyNumberFormat="1" applyFont="1" applyFill="1" applyBorder="1" applyAlignment="1" applyProtection="1">
      <alignment horizontal="right" wrapText="1"/>
      <protection locked="0"/>
    </xf>
    <xf numFmtId="0" fontId="4" fillId="6" borderId="1" xfId="0" applyFont="1" applyFill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7" fillId="6" borderId="6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Alignment="1" applyProtection="1">
      <alignment horizontal="right" wrapText="1"/>
      <protection locked="0"/>
    </xf>
    <xf numFmtId="14" fontId="5" fillId="0" borderId="1" xfId="0" applyNumberFormat="1" applyFont="1" applyBorder="1" applyAlignment="1" applyProtection="1">
      <alignment horizontal="right" wrapText="1"/>
      <protection locked="0"/>
    </xf>
    <xf numFmtId="14" fontId="4" fillId="0" borderId="1" xfId="0" applyNumberFormat="1" applyFont="1" applyBorder="1" applyAlignment="1" applyProtection="1">
      <alignment horizontal="left"/>
      <protection hidden="1"/>
    </xf>
    <xf numFmtId="14" fontId="4" fillId="2" borderId="1" xfId="0" applyNumberFormat="1" applyFont="1" applyFill="1" applyBorder="1" applyAlignment="1" applyProtection="1">
      <alignment horizontal="left"/>
      <protection locked="0"/>
    </xf>
    <xf numFmtId="14" fontId="5" fillId="4" borderId="1" xfId="0" applyNumberFormat="1" applyFont="1" applyFill="1" applyBorder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left"/>
      <protection locked="0"/>
    </xf>
    <xf numFmtId="14" fontId="5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right"/>
      <protection locked="0"/>
    </xf>
    <xf numFmtId="14" fontId="4" fillId="0" borderId="1" xfId="0" applyNumberFormat="1" applyFont="1" applyBorder="1" applyAlignment="1" applyProtection="1">
      <alignment horizontal="right"/>
      <protection locked="0"/>
    </xf>
    <xf numFmtId="14" fontId="5" fillId="0" borderId="1" xfId="0" applyNumberFormat="1" applyFont="1" applyBorder="1" applyAlignment="1" applyProtection="1">
      <alignment horizontal="right"/>
      <protection locked="0"/>
    </xf>
    <xf numFmtId="14" fontId="4" fillId="0" borderId="1" xfId="0" applyNumberFormat="1" applyFont="1" applyBorder="1" applyAlignment="1" applyProtection="1">
      <alignment horizontal="right" wrapText="1"/>
      <protection locked="0"/>
    </xf>
    <xf numFmtId="0" fontId="7" fillId="0" borderId="6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right"/>
      <protection locked="0"/>
    </xf>
    <xf numFmtId="14" fontId="4" fillId="6" borderId="1" xfId="0" applyNumberFormat="1" applyFont="1" applyFill="1" applyBorder="1" applyAlignment="1" applyProtection="1">
      <alignment horizontal="left"/>
      <protection locked="0"/>
    </xf>
    <xf numFmtId="14" fontId="4" fillId="6" borderId="1" xfId="0" applyNumberFormat="1" applyFont="1" applyFill="1" applyBorder="1" applyAlignment="1" applyProtection="1">
      <alignment horizontal="left"/>
      <protection hidden="1"/>
    </xf>
    <xf numFmtId="14" fontId="5" fillId="6" borderId="1" xfId="0" applyNumberFormat="1" applyFont="1" applyFill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center" vertical="top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UQ81"/>
  <sheetViews>
    <sheetView tabSelected="1" zoomScale="60" zoomScaleNormal="60" zoomScaleSheetLayoutView="80" workbookViewId="0">
      <pane xSplit="7" ySplit="2" topLeftCell="H3" activePane="bottomRight" state="frozen"/>
      <selection pane="topRight" activeCell="H1" sqref="H1"/>
      <selection pane="bottomLeft" activeCell="A8" sqref="A8"/>
      <selection pane="bottomRight" activeCell="U2" activeCellId="2" sqref="L2 S2 U2"/>
    </sheetView>
  </sheetViews>
  <sheetFormatPr defaultColWidth="9.1015625" defaultRowHeight="15.6" x14ac:dyDescent="0.6"/>
  <cols>
    <col min="1" max="1" width="7.1015625" style="1" customWidth="1"/>
    <col min="2" max="2" width="11.1015625" style="1" customWidth="1"/>
    <col min="3" max="3" width="21.41796875" style="1" customWidth="1"/>
    <col min="4" max="4" width="20.5234375" style="1" customWidth="1"/>
    <col min="5" max="5" width="21.41796875" style="1" customWidth="1"/>
    <col min="6" max="6" width="20.41796875" style="1" customWidth="1"/>
    <col min="7" max="8" width="21" style="1" customWidth="1"/>
    <col min="9" max="9" width="20.1015625" style="1" customWidth="1"/>
    <col min="10" max="10" width="20.41796875" style="1" customWidth="1"/>
    <col min="11" max="11" width="21.5234375" style="1" customWidth="1"/>
    <col min="12" max="12" width="20.5234375" style="1" customWidth="1"/>
    <col min="13" max="13" width="19.89453125" style="8" bestFit="1" customWidth="1"/>
    <col min="14" max="14" width="3.41796875" style="1" customWidth="1"/>
    <col min="15" max="15" width="2.89453125" style="1" customWidth="1"/>
    <col min="16" max="16" width="20.89453125" style="1" customWidth="1"/>
    <col min="17" max="17" width="19.5234375" style="1" customWidth="1"/>
    <col min="18" max="18" width="23" style="9" customWidth="1"/>
    <col min="19" max="19" width="20.89453125" style="10" customWidth="1"/>
    <col min="20" max="20" width="21.5234375" style="11" customWidth="1"/>
    <col min="21" max="21" width="18.41796875" style="10" customWidth="1"/>
    <col min="22" max="22" width="23.89453125" style="8" bestFit="1" customWidth="1"/>
    <col min="23" max="16384" width="9.1015625" style="1"/>
  </cols>
  <sheetData>
    <row r="1" spans="1:1239" ht="26.4" customHeight="1" thickBot="1" x14ac:dyDescent="0.65">
      <c r="A1" s="50" t="s">
        <v>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1239" s="7" customFormat="1" ht="111.6" customHeight="1" x14ac:dyDescent="0.7">
      <c r="A2" s="2" t="s">
        <v>1</v>
      </c>
      <c r="B2" s="3" t="s">
        <v>7</v>
      </c>
      <c r="C2" s="2" t="s">
        <v>2</v>
      </c>
      <c r="D2" s="2" t="s">
        <v>17</v>
      </c>
      <c r="E2" s="2" t="s">
        <v>16</v>
      </c>
      <c r="F2" s="2" t="s">
        <v>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51" t="s">
        <v>18</v>
      </c>
      <c r="M2" s="19" t="s">
        <v>6</v>
      </c>
      <c r="N2" s="4"/>
      <c r="O2" s="4"/>
      <c r="P2" s="5" t="s">
        <v>21</v>
      </c>
      <c r="Q2" s="5" t="s">
        <v>5</v>
      </c>
      <c r="R2" s="2" t="s">
        <v>8</v>
      </c>
      <c r="S2" s="51" t="s">
        <v>3</v>
      </c>
      <c r="T2" s="2" t="s">
        <v>8</v>
      </c>
      <c r="U2" s="52" t="s">
        <v>4</v>
      </c>
      <c r="V2" s="6" t="s">
        <v>9</v>
      </c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</row>
    <row r="3" spans="1:1239" s="8" customFormat="1" ht="18.3" x14ac:dyDescent="0.7">
      <c r="A3" s="31" t="s">
        <v>1</v>
      </c>
      <c r="B3" s="33">
        <v>14</v>
      </c>
      <c r="C3" s="36">
        <v>45994</v>
      </c>
      <c r="D3" s="37">
        <v>46006</v>
      </c>
      <c r="E3" s="37">
        <v>46006</v>
      </c>
      <c r="F3" s="36">
        <v>46007</v>
      </c>
      <c r="G3" s="37">
        <v>46007</v>
      </c>
      <c r="H3" s="37">
        <v>46007</v>
      </c>
      <c r="I3" s="37">
        <v>46008</v>
      </c>
      <c r="J3" s="37">
        <v>46008</v>
      </c>
      <c r="K3" s="39">
        <v>46009</v>
      </c>
      <c r="L3" s="40">
        <v>46010</v>
      </c>
      <c r="M3" s="20">
        <v>46015</v>
      </c>
      <c r="N3" s="41"/>
      <c r="O3" s="41"/>
      <c r="P3" s="17">
        <f>((R3-30))</f>
        <v>45966</v>
      </c>
      <c r="Q3" s="18">
        <f>(S3)</f>
        <v>45999</v>
      </c>
      <c r="R3" s="34">
        <f t="shared" ref="R3:R37" si="0">((IF(WEEKDAY((S3))=2,(S3-3),(S3-1))))</f>
        <v>45996</v>
      </c>
      <c r="S3" s="35">
        <v>45999</v>
      </c>
      <c r="T3" s="35">
        <f>((IF(WEEKDAY((U3))=2,(U3-3),(U3-1))))</f>
        <v>46003</v>
      </c>
      <c r="U3" s="35">
        <v>46006</v>
      </c>
      <c r="V3" s="35">
        <v>46008</v>
      </c>
    </row>
    <row r="4" spans="1:1239" ht="18.3" x14ac:dyDescent="0.7">
      <c r="A4" s="30"/>
      <c r="B4" s="21"/>
      <c r="C4" s="22"/>
      <c r="D4" s="23"/>
      <c r="E4" s="23"/>
      <c r="F4" s="22"/>
      <c r="G4" s="23"/>
      <c r="H4" s="23"/>
      <c r="I4" s="23"/>
      <c r="J4" s="23"/>
      <c r="K4" s="23"/>
      <c r="L4" s="24"/>
      <c r="M4" s="20"/>
      <c r="N4" s="25"/>
      <c r="O4" s="25"/>
      <c r="P4" s="23"/>
      <c r="Q4" s="26"/>
      <c r="R4" s="27"/>
      <c r="S4" s="26"/>
      <c r="T4" s="26"/>
      <c r="U4" s="32"/>
      <c r="V4" s="28"/>
    </row>
    <row r="5" spans="1:1239" s="8" customFormat="1" ht="18.3" x14ac:dyDescent="0.7">
      <c r="A5" s="31" t="s">
        <v>1</v>
      </c>
      <c r="B5" s="33">
        <f>(B3+1)</f>
        <v>15</v>
      </c>
      <c r="C5" s="36">
        <f t="shared" ref="C5:C37" si="1">(C3+14)</f>
        <v>46008</v>
      </c>
      <c r="D5" s="37">
        <v>46017</v>
      </c>
      <c r="E5" s="37">
        <v>46017</v>
      </c>
      <c r="F5" s="36">
        <f t="shared" ref="F5" si="2">(C5+13)</f>
        <v>46021</v>
      </c>
      <c r="G5" s="37">
        <v>46017</v>
      </c>
      <c r="H5" s="37">
        <v>46017</v>
      </c>
      <c r="I5" s="37">
        <v>46020</v>
      </c>
      <c r="J5" s="37">
        <v>46020</v>
      </c>
      <c r="K5" s="39">
        <v>46021</v>
      </c>
      <c r="L5" s="38" t="s">
        <v>25</v>
      </c>
      <c r="M5" s="20">
        <f>(M3+14)</f>
        <v>46029</v>
      </c>
      <c r="N5" s="41"/>
      <c r="O5" s="41"/>
      <c r="P5" s="17">
        <f>((R5-30))</f>
        <v>45980</v>
      </c>
      <c r="Q5" s="18">
        <f>(S5)</f>
        <v>46013</v>
      </c>
      <c r="R5" s="34">
        <f t="shared" si="0"/>
        <v>46010</v>
      </c>
      <c r="S5" s="35">
        <v>46013</v>
      </c>
      <c r="T5" s="35">
        <f>((IF(WEEKDAY((U5))=2,(U5-3),(U5-1))))</f>
        <v>46016</v>
      </c>
      <c r="U5" s="29">
        <v>46017</v>
      </c>
      <c r="V5" s="29">
        <v>46020</v>
      </c>
    </row>
    <row r="6" spans="1:1239" ht="18.3" x14ac:dyDescent="0.7">
      <c r="A6" s="30"/>
      <c r="B6" s="21"/>
      <c r="C6" s="22"/>
      <c r="D6" s="23"/>
      <c r="E6" s="23"/>
      <c r="F6" s="22"/>
      <c r="G6" s="23"/>
      <c r="H6" s="23"/>
      <c r="I6" s="23"/>
      <c r="J6" s="23"/>
      <c r="K6" s="23"/>
      <c r="L6" s="24"/>
      <c r="M6" s="20"/>
      <c r="N6" s="25"/>
      <c r="O6" s="25"/>
      <c r="P6" s="23"/>
      <c r="Q6" s="26"/>
      <c r="R6" s="27"/>
      <c r="S6" s="26"/>
      <c r="T6" s="26"/>
      <c r="U6" s="32"/>
      <c r="V6" s="28"/>
    </row>
    <row r="7" spans="1:1239" s="8" customFormat="1" ht="18.3" x14ac:dyDescent="0.7">
      <c r="A7" s="31" t="s">
        <v>1</v>
      </c>
      <c r="B7" s="33">
        <f>(B5+1)</f>
        <v>16</v>
      </c>
      <c r="C7" s="36">
        <f t="shared" si="1"/>
        <v>46022</v>
      </c>
      <c r="D7" s="37">
        <v>46031</v>
      </c>
      <c r="E7" s="37">
        <v>46031</v>
      </c>
      <c r="F7" s="36">
        <f t="shared" ref="F7" si="3">(C7+13)</f>
        <v>46035</v>
      </c>
      <c r="G7" s="37">
        <v>46034</v>
      </c>
      <c r="H7" s="37">
        <v>46034</v>
      </c>
      <c r="I7" s="37">
        <v>46035</v>
      </c>
      <c r="J7" s="37">
        <v>46035</v>
      </c>
      <c r="K7" s="39">
        <v>46036</v>
      </c>
      <c r="L7" s="38" t="s">
        <v>23</v>
      </c>
      <c r="M7" s="20">
        <f>(M5+14)</f>
        <v>46043</v>
      </c>
      <c r="N7" s="41"/>
      <c r="O7" s="41"/>
      <c r="P7" s="17">
        <f>((R7-30))</f>
        <v>45994</v>
      </c>
      <c r="Q7" s="18">
        <f>(S7)</f>
        <v>46027</v>
      </c>
      <c r="R7" s="34">
        <f t="shared" si="0"/>
        <v>46024</v>
      </c>
      <c r="S7" s="35">
        <v>46027</v>
      </c>
      <c r="T7" s="35">
        <f>((IF(WEEKDAY((U7))=2,(U7-3),(U7-1))))</f>
        <v>46030</v>
      </c>
      <c r="U7" s="29">
        <v>46031</v>
      </c>
      <c r="V7" s="29">
        <v>46035</v>
      </c>
    </row>
    <row r="8" spans="1:1239" ht="18.3" x14ac:dyDescent="0.7">
      <c r="A8" s="30"/>
      <c r="B8" s="21"/>
      <c r="C8" s="22"/>
      <c r="D8" s="23"/>
      <c r="E8" s="23"/>
      <c r="F8" s="22"/>
      <c r="G8" s="23"/>
      <c r="H8" s="23"/>
      <c r="I8" s="23"/>
      <c r="J8" s="23"/>
      <c r="K8" s="23"/>
      <c r="L8" s="24"/>
      <c r="M8" s="20"/>
      <c r="N8" s="25"/>
      <c r="O8" s="25"/>
      <c r="P8" s="23"/>
      <c r="Q8" s="26"/>
      <c r="R8" s="27"/>
      <c r="S8" s="26"/>
      <c r="T8" s="26"/>
      <c r="U8" s="32"/>
      <c r="V8" s="28"/>
    </row>
    <row r="9" spans="1:1239" s="8" customFormat="1" ht="18.3" x14ac:dyDescent="0.7">
      <c r="A9" s="31" t="s">
        <v>1</v>
      </c>
      <c r="B9" s="33">
        <f>(B7+1)</f>
        <v>17</v>
      </c>
      <c r="C9" s="36">
        <f t="shared" si="1"/>
        <v>46036</v>
      </c>
      <c r="D9" s="37">
        <v>46048</v>
      </c>
      <c r="E9" s="37">
        <v>46048</v>
      </c>
      <c r="F9" s="36">
        <f t="shared" ref="F9" si="4">(C9+13)</f>
        <v>46049</v>
      </c>
      <c r="G9" s="37">
        <v>46049</v>
      </c>
      <c r="H9" s="37">
        <v>46049</v>
      </c>
      <c r="I9" s="37">
        <v>46050</v>
      </c>
      <c r="J9" s="37">
        <v>46050</v>
      </c>
      <c r="K9" s="39">
        <v>46051</v>
      </c>
      <c r="L9" s="40">
        <v>46052</v>
      </c>
      <c r="M9" s="20">
        <f>(M7+14)</f>
        <v>46057</v>
      </c>
      <c r="N9" s="41"/>
      <c r="O9" s="41"/>
      <c r="P9" s="17">
        <f>((R9-30))</f>
        <v>46007</v>
      </c>
      <c r="Q9" s="18">
        <f>(S9)</f>
        <v>46038</v>
      </c>
      <c r="R9" s="34">
        <f t="shared" si="0"/>
        <v>46037</v>
      </c>
      <c r="S9" s="29">
        <v>46038</v>
      </c>
      <c r="T9" s="35">
        <f>((IF(WEEKDAY((U9))=2,(U9-3),(U9-1))))</f>
        <v>46045</v>
      </c>
      <c r="U9" s="35">
        <v>46048</v>
      </c>
      <c r="V9" s="35">
        <v>46050</v>
      </c>
    </row>
    <row r="10" spans="1:1239" ht="18.3" x14ac:dyDescent="0.7">
      <c r="A10" s="30"/>
      <c r="B10" s="21"/>
      <c r="C10" s="22"/>
      <c r="D10" s="23"/>
      <c r="E10" s="23"/>
      <c r="F10" s="22"/>
      <c r="G10" s="23"/>
      <c r="H10" s="23"/>
      <c r="I10" s="23"/>
      <c r="J10" s="23"/>
      <c r="K10" s="23"/>
      <c r="L10" s="24"/>
      <c r="M10" s="20"/>
      <c r="N10" s="25"/>
      <c r="O10" s="25"/>
      <c r="P10" s="23"/>
      <c r="Q10" s="26"/>
      <c r="R10" s="27"/>
      <c r="S10" s="26"/>
      <c r="T10" s="26"/>
      <c r="U10" s="32"/>
      <c r="V10" s="28"/>
    </row>
    <row r="11" spans="1:1239" s="8" customFormat="1" ht="18.3" x14ac:dyDescent="0.7">
      <c r="A11" s="31" t="s">
        <v>1</v>
      </c>
      <c r="B11" s="33">
        <f>(B9+1)</f>
        <v>18</v>
      </c>
      <c r="C11" s="36">
        <f t="shared" si="1"/>
        <v>46050</v>
      </c>
      <c r="D11" s="37">
        <v>46059</v>
      </c>
      <c r="E11" s="37">
        <v>46059</v>
      </c>
      <c r="F11" s="36">
        <f t="shared" ref="F11:F13" si="5">(C11+13)</f>
        <v>46063</v>
      </c>
      <c r="G11" s="37">
        <v>46062</v>
      </c>
      <c r="H11" s="37">
        <v>46062</v>
      </c>
      <c r="I11" s="37">
        <v>46063</v>
      </c>
      <c r="J11" s="37">
        <v>46063</v>
      </c>
      <c r="K11" s="39">
        <v>46064</v>
      </c>
      <c r="L11" s="38" t="s">
        <v>24</v>
      </c>
      <c r="M11" s="20">
        <f>(M9+14)</f>
        <v>46071</v>
      </c>
      <c r="N11" s="41"/>
      <c r="O11" s="41"/>
      <c r="P11" s="17">
        <f>((R11-30))</f>
        <v>46022</v>
      </c>
      <c r="Q11" s="18">
        <f>(S11)</f>
        <v>46055</v>
      </c>
      <c r="R11" s="34">
        <f t="shared" si="0"/>
        <v>46052</v>
      </c>
      <c r="S11" s="35">
        <v>46055</v>
      </c>
      <c r="T11" s="35">
        <f>((IF(WEEKDAY((U11))=2,(U11-3),(U11-1))))</f>
        <v>46058</v>
      </c>
      <c r="U11" s="29">
        <v>46059</v>
      </c>
      <c r="V11" s="29">
        <v>46063</v>
      </c>
    </row>
    <row r="12" spans="1:1239" ht="18.3" x14ac:dyDescent="0.7">
      <c r="A12" s="30"/>
      <c r="B12" s="21"/>
      <c r="C12" s="22"/>
      <c r="D12" s="23"/>
      <c r="E12" s="23"/>
      <c r="F12" s="22"/>
      <c r="G12" s="23"/>
      <c r="H12" s="23"/>
      <c r="I12" s="23"/>
      <c r="J12" s="23"/>
      <c r="K12" s="23"/>
      <c r="L12" s="24"/>
      <c r="M12" s="20"/>
      <c r="N12" s="25"/>
      <c r="O12" s="25"/>
      <c r="P12" s="23"/>
      <c r="Q12" s="26"/>
      <c r="R12" s="27"/>
      <c r="S12" s="26"/>
      <c r="T12" s="26"/>
      <c r="U12" s="32"/>
      <c r="V12" s="28"/>
    </row>
    <row r="13" spans="1:1239" ht="18.3" x14ac:dyDescent="0.7">
      <c r="A13" s="31" t="s">
        <v>1</v>
      </c>
      <c r="B13" s="33">
        <f>(B11+1)</f>
        <v>19</v>
      </c>
      <c r="C13" s="36">
        <f t="shared" si="1"/>
        <v>46064</v>
      </c>
      <c r="D13" s="39">
        <v>46076</v>
      </c>
      <c r="E13" s="39">
        <v>46076</v>
      </c>
      <c r="F13" s="36">
        <f t="shared" si="5"/>
        <v>46077</v>
      </c>
      <c r="G13" s="39">
        <v>46077</v>
      </c>
      <c r="H13" s="39">
        <v>46077</v>
      </c>
      <c r="I13" s="39">
        <v>46078</v>
      </c>
      <c r="J13" s="39">
        <v>46078</v>
      </c>
      <c r="K13" s="39">
        <v>46079</v>
      </c>
      <c r="L13" s="40">
        <v>46080</v>
      </c>
      <c r="M13" s="20">
        <f>(M11+14)</f>
        <v>46085</v>
      </c>
      <c r="N13" s="41"/>
      <c r="O13" s="41"/>
      <c r="P13" s="17">
        <f>((R13-30))</f>
        <v>46035</v>
      </c>
      <c r="Q13" s="18">
        <f>(S13)</f>
        <v>46066</v>
      </c>
      <c r="R13" s="34">
        <f t="shared" si="0"/>
        <v>46065</v>
      </c>
      <c r="S13" s="29">
        <v>46066</v>
      </c>
      <c r="T13" s="35">
        <f>((IF(WEEKDAY((U13))=2,(U13-3),(U13-1))))</f>
        <v>46073</v>
      </c>
      <c r="U13" s="35">
        <v>46076</v>
      </c>
      <c r="V13" s="35">
        <v>46078</v>
      </c>
    </row>
    <row r="14" spans="1:1239" ht="18.3" x14ac:dyDescent="0.7">
      <c r="A14" s="30"/>
      <c r="B14" s="21"/>
      <c r="C14" s="22"/>
      <c r="D14" s="23"/>
      <c r="E14" s="23"/>
      <c r="F14" s="22"/>
      <c r="G14" s="23"/>
      <c r="H14" s="23"/>
      <c r="I14" s="23"/>
      <c r="J14" s="23"/>
      <c r="K14" s="23"/>
      <c r="L14" s="49"/>
      <c r="M14" s="20"/>
      <c r="N14" s="25"/>
      <c r="O14" s="25"/>
      <c r="P14" s="23"/>
      <c r="Q14" s="26"/>
      <c r="R14" s="27"/>
      <c r="S14" s="26"/>
      <c r="T14" s="26"/>
      <c r="U14" s="32"/>
      <c r="V14" s="28"/>
    </row>
    <row r="15" spans="1:1239" ht="18.3" x14ac:dyDescent="0.7">
      <c r="A15" s="31" t="s">
        <v>1</v>
      </c>
      <c r="B15" s="33">
        <f>(B13+1)</f>
        <v>20</v>
      </c>
      <c r="C15" s="36">
        <f t="shared" si="1"/>
        <v>46078</v>
      </c>
      <c r="D15" s="39">
        <v>46090</v>
      </c>
      <c r="E15" s="39">
        <v>46090</v>
      </c>
      <c r="F15" s="36">
        <f t="shared" ref="F15" si="6">(C15+13)</f>
        <v>46091</v>
      </c>
      <c r="G15" s="39">
        <v>46091</v>
      </c>
      <c r="H15" s="39">
        <v>46091</v>
      </c>
      <c r="I15" s="39">
        <v>46092</v>
      </c>
      <c r="J15" s="39">
        <v>46092</v>
      </c>
      <c r="K15" s="39">
        <v>46093</v>
      </c>
      <c r="L15" s="40">
        <v>46094</v>
      </c>
      <c r="M15" s="20">
        <f>(M13+14)</f>
        <v>46099</v>
      </c>
      <c r="N15" s="41"/>
      <c r="O15" s="41"/>
      <c r="P15" s="17">
        <f>((R15-30))</f>
        <v>46050</v>
      </c>
      <c r="Q15" s="18">
        <f>(S15)</f>
        <v>46083</v>
      </c>
      <c r="R15" s="34">
        <f t="shared" si="0"/>
        <v>46080</v>
      </c>
      <c r="S15" s="35">
        <v>46083</v>
      </c>
      <c r="T15" s="35">
        <f>((IF(WEEKDAY((U15))=2,(U15-3),(U15-1))))</f>
        <v>46087</v>
      </c>
      <c r="U15" s="35">
        <v>46090</v>
      </c>
      <c r="V15" s="35">
        <v>46092</v>
      </c>
    </row>
    <row r="16" spans="1:1239" ht="18.3" x14ac:dyDescent="0.7">
      <c r="A16" s="30"/>
      <c r="B16" s="21"/>
      <c r="C16" s="22"/>
      <c r="D16" s="23"/>
      <c r="E16" s="23"/>
      <c r="F16" s="22"/>
      <c r="G16" s="23"/>
      <c r="H16" s="23"/>
      <c r="I16" s="23"/>
      <c r="J16" s="23"/>
      <c r="K16" s="23"/>
      <c r="L16" s="49"/>
      <c r="M16" s="20"/>
      <c r="N16" s="25"/>
      <c r="O16" s="25"/>
      <c r="P16" s="23"/>
      <c r="Q16" s="26"/>
      <c r="R16" s="27"/>
      <c r="S16" s="26"/>
      <c r="T16" s="26"/>
      <c r="U16" s="32"/>
      <c r="V16" s="28"/>
    </row>
    <row r="17" spans="1:22" ht="18.3" x14ac:dyDescent="0.7">
      <c r="A17" s="31" t="s">
        <v>1</v>
      </c>
      <c r="B17" s="33">
        <f>(B15+1)</f>
        <v>21</v>
      </c>
      <c r="C17" s="36">
        <f t="shared" si="1"/>
        <v>46092</v>
      </c>
      <c r="D17" s="39">
        <v>46104</v>
      </c>
      <c r="E17" s="39">
        <v>46104</v>
      </c>
      <c r="F17" s="36">
        <f t="shared" ref="F17" si="7">(C17+13)</f>
        <v>46105</v>
      </c>
      <c r="G17" s="39">
        <v>46105</v>
      </c>
      <c r="H17" s="39">
        <v>46105</v>
      </c>
      <c r="I17" s="39">
        <v>46106</v>
      </c>
      <c r="J17" s="39">
        <v>46106</v>
      </c>
      <c r="K17" s="39">
        <v>46107</v>
      </c>
      <c r="L17" s="40">
        <v>46108</v>
      </c>
      <c r="M17" s="20">
        <f>(M15+14)</f>
        <v>46113</v>
      </c>
      <c r="N17" s="41"/>
      <c r="O17" s="41"/>
      <c r="P17" s="17">
        <f>((R17-30))</f>
        <v>46064</v>
      </c>
      <c r="Q17" s="18">
        <f>(S17)</f>
        <v>46097</v>
      </c>
      <c r="R17" s="34">
        <f t="shared" si="0"/>
        <v>46094</v>
      </c>
      <c r="S17" s="35">
        <v>46097</v>
      </c>
      <c r="T17" s="35">
        <f>((IF(WEEKDAY((U17))=2,(U17-3),(U17-1))))</f>
        <v>46101</v>
      </c>
      <c r="U17" s="35">
        <v>46104</v>
      </c>
      <c r="V17" s="35">
        <v>46106</v>
      </c>
    </row>
    <row r="18" spans="1:22" ht="18.3" x14ac:dyDescent="0.7">
      <c r="A18" s="30"/>
      <c r="B18" s="21"/>
      <c r="C18" s="22"/>
      <c r="D18" s="23"/>
      <c r="E18" s="23"/>
      <c r="F18" s="22"/>
      <c r="G18" s="23"/>
      <c r="H18" s="23"/>
      <c r="I18" s="23"/>
      <c r="J18" s="23"/>
      <c r="K18" s="23"/>
      <c r="L18" s="49"/>
      <c r="M18" s="20"/>
      <c r="N18" s="25"/>
      <c r="O18" s="25"/>
      <c r="P18" s="23"/>
      <c r="Q18" s="26"/>
      <c r="R18" s="27"/>
      <c r="S18" s="26"/>
      <c r="T18" s="26"/>
      <c r="U18" s="32"/>
      <c r="V18" s="28"/>
    </row>
    <row r="19" spans="1:22" ht="18.3" x14ac:dyDescent="0.7">
      <c r="A19" s="31" t="s">
        <v>1</v>
      </c>
      <c r="B19" s="33">
        <f>(B17+1)</f>
        <v>22</v>
      </c>
      <c r="C19" s="36">
        <f t="shared" si="1"/>
        <v>46106</v>
      </c>
      <c r="D19" s="39">
        <v>46118</v>
      </c>
      <c r="E19" s="39">
        <v>46118</v>
      </c>
      <c r="F19" s="36">
        <f t="shared" ref="F19" si="8">(C19+13)</f>
        <v>46119</v>
      </c>
      <c r="G19" s="39">
        <v>46119</v>
      </c>
      <c r="H19" s="39">
        <v>46119</v>
      </c>
      <c r="I19" s="39">
        <v>46120</v>
      </c>
      <c r="J19" s="39">
        <v>46120</v>
      </c>
      <c r="K19" s="39">
        <v>46121</v>
      </c>
      <c r="L19" s="40">
        <v>46122</v>
      </c>
      <c r="M19" s="20">
        <f>(M17+14)</f>
        <v>46127</v>
      </c>
      <c r="N19" s="41"/>
      <c r="O19" s="41"/>
      <c r="P19" s="17">
        <f>((R19-30))</f>
        <v>46078</v>
      </c>
      <c r="Q19" s="18">
        <f>(S19)</f>
        <v>46111</v>
      </c>
      <c r="R19" s="34">
        <f t="shared" si="0"/>
        <v>46108</v>
      </c>
      <c r="S19" s="35">
        <v>46111</v>
      </c>
      <c r="T19" s="35">
        <f>((IF(WEEKDAY((U19))=2,(U19-3),(U19-1))))</f>
        <v>46115</v>
      </c>
      <c r="U19" s="35">
        <v>46118</v>
      </c>
      <c r="V19" s="35">
        <v>46120</v>
      </c>
    </row>
    <row r="20" spans="1:22" ht="18.3" x14ac:dyDescent="0.7">
      <c r="A20" s="30"/>
      <c r="B20" s="21"/>
      <c r="C20" s="22"/>
      <c r="D20" s="23"/>
      <c r="E20" s="23"/>
      <c r="F20" s="22"/>
      <c r="G20" s="23"/>
      <c r="H20" s="23"/>
      <c r="I20" s="23"/>
      <c r="J20" s="23"/>
      <c r="K20" s="23"/>
      <c r="L20" s="24"/>
      <c r="M20" s="20"/>
      <c r="N20" s="25"/>
      <c r="O20" s="25"/>
      <c r="P20" s="23"/>
      <c r="Q20" s="26"/>
      <c r="R20" s="27"/>
      <c r="S20" s="26"/>
      <c r="T20" s="26"/>
      <c r="U20" s="32"/>
      <c r="V20" s="28"/>
    </row>
    <row r="21" spans="1:22" ht="18.3" x14ac:dyDescent="0.7">
      <c r="A21" s="31" t="s">
        <v>1</v>
      </c>
      <c r="B21" s="33">
        <f>(B19+1)</f>
        <v>23</v>
      </c>
      <c r="C21" s="36">
        <f t="shared" si="1"/>
        <v>46120</v>
      </c>
      <c r="D21" s="39">
        <v>46132</v>
      </c>
      <c r="E21" s="39">
        <v>46132</v>
      </c>
      <c r="F21" s="36">
        <f t="shared" ref="F21" si="9">(C21+13)</f>
        <v>46133</v>
      </c>
      <c r="G21" s="39">
        <v>46133</v>
      </c>
      <c r="H21" s="39">
        <v>46133</v>
      </c>
      <c r="I21" s="39">
        <v>46134</v>
      </c>
      <c r="J21" s="39">
        <v>46134</v>
      </c>
      <c r="K21" s="39">
        <v>46135</v>
      </c>
      <c r="L21" s="40">
        <v>46136</v>
      </c>
      <c r="M21" s="20">
        <f>(M19+14)</f>
        <v>46141</v>
      </c>
      <c r="N21" s="41"/>
      <c r="O21" s="41"/>
      <c r="P21" s="17">
        <f>((R21-30))</f>
        <v>46092</v>
      </c>
      <c r="Q21" s="18">
        <f>(S21)</f>
        <v>46125</v>
      </c>
      <c r="R21" s="34">
        <f t="shared" si="0"/>
        <v>46122</v>
      </c>
      <c r="S21" s="35">
        <v>46125</v>
      </c>
      <c r="T21" s="35">
        <f>((IF(WEEKDAY((U21))=2,(U21-3),(U21-1))))</f>
        <v>46129</v>
      </c>
      <c r="U21" s="35">
        <v>46132</v>
      </c>
      <c r="V21" s="35">
        <v>46134</v>
      </c>
    </row>
    <row r="22" spans="1:22" ht="18.3" x14ac:dyDescent="0.7">
      <c r="A22" s="30"/>
      <c r="B22" s="21"/>
      <c r="C22" s="22"/>
      <c r="D22" s="47"/>
      <c r="E22" s="47"/>
      <c r="F22" s="48"/>
      <c r="G22" s="47"/>
      <c r="H22" s="47"/>
      <c r="I22" s="47"/>
      <c r="J22" s="47"/>
      <c r="K22" s="47"/>
      <c r="L22" s="49"/>
      <c r="M22" s="20"/>
      <c r="N22" s="25"/>
      <c r="O22" s="25"/>
      <c r="P22" s="23"/>
      <c r="Q22" s="26"/>
      <c r="R22" s="27"/>
      <c r="S22" s="26"/>
      <c r="T22" s="26"/>
      <c r="U22" s="32"/>
      <c r="V22" s="28"/>
    </row>
    <row r="23" spans="1:22" ht="18.3" x14ac:dyDescent="0.7">
      <c r="A23" s="31" t="s">
        <v>1</v>
      </c>
      <c r="B23" s="33">
        <f>(B21+1)</f>
        <v>24</v>
      </c>
      <c r="C23" s="36">
        <f t="shared" si="1"/>
        <v>46134</v>
      </c>
      <c r="D23" s="39">
        <v>46146</v>
      </c>
      <c r="E23" s="39">
        <v>46146</v>
      </c>
      <c r="F23" s="36">
        <f t="shared" ref="F23" si="10">(C23+13)</f>
        <v>46147</v>
      </c>
      <c r="G23" s="39">
        <v>46147</v>
      </c>
      <c r="H23" s="39">
        <v>46147</v>
      </c>
      <c r="I23" s="39">
        <v>46148</v>
      </c>
      <c r="J23" s="39">
        <v>46148</v>
      </c>
      <c r="K23" s="39">
        <v>46149</v>
      </c>
      <c r="L23" s="40">
        <v>46150</v>
      </c>
      <c r="M23" s="20">
        <f>(M21+14)</f>
        <v>46155</v>
      </c>
      <c r="N23" s="41"/>
      <c r="O23" s="41"/>
      <c r="P23" s="17">
        <f>((R23-30))</f>
        <v>46106</v>
      </c>
      <c r="Q23" s="18">
        <f>(S23)</f>
        <v>46139</v>
      </c>
      <c r="R23" s="34">
        <f t="shared" si="0"/>
        <v>46136</v>
      </c>
      <c r="S23" s="35">
        <v>46139</v>
      </c>
      <c r="T23" s="35">
        <f>((IF(WEEKDAY((U23))=2,(U23-3),(U23-1))))</f>
        <v>46143</v>
      </c>
      <c r="U23" s="35">
        <v>46146</v>
      </c>
      <c r="V23" s="35">
        <v>46148</v>
      </c>
    </row>
    <row r="24" spans="1:22" ht="18.3" x14ac:dyDescent="0.7">
      <c r="A24" s="30"/>
      <c r="B24" s="21"/>
      <c r="C24" s="22"/>
      <c r="D24" s="47"/>
      <c r="E24" s="47"/>
      <c r="F24" s="48"/>
      <c r="G24" s="47"/>
      <c r="H24" s="47"/>
      <c r="I24" s="47"/>
      <c r="J24" s="47"/>
      <c r="K24" s="47"/>
      <c r="L24" s="49"/>
      <c r="M24" s="20"/>
      <c r="N24" s="25"/>
      <c r="O24" s="25"/>
      <c r="P24" s="23"/>
      <c r="Q24" s="26"/>
      <c r="R24" s="27"/>
      <c r="S24" s="26"/>
      <c r="T24" s="26"/>
      <c r="U24" s="32"/>
      <c r="V24" s="28"/>
    </row>
    <row r="25" spans="1:22" ht="18.3" x14ac:dyDescent="0.7">
      <c r="A25" s="31" t="s">
        <v>1</v>
      </c>
      <c r="B25" s="33">
        <f>(B23+1)</f>
        <v>25</v>
      </c>
      <c r="C25" s="36">
        <f t="shared" si="1"/>
        <v>46148</v>
      </c>
      <c r="D25" s="39">
        <v>46157</v>
      </c>
      <c r="E25" s="39">
        <v>46157</v>
      </c>
      <c r="F25" s="36">
        <f t="shared" ref="F25" si="11">(C25+13)</f>
        <v>46161</v>
      </c>
      <c r="G25" s="39">
        <v>46160</v>
      </c>
      <c r="H25" s="39">
        <v>46160</v>
      </c>
      <c r="I25" s="39">
        <v>46161</v>
      </c>
      <c r="J25" s="39">
        <v>46161</v>
      </c>
      <c r="K25" s="39">
        <v>46162</v>
      </c>
      <c r="L25" s="38" t="s">
        <v>26</v>
      </c>
      <c r="M25" s="20">
        <f>(M23+14)</f>
        <v>46169</v>
      </c>
      <c r="N25" s="41"/>
      <c r="O25" s="41"/>
      <c r="P25" s="17">
        <f>((R25-30))</f>
        <v>46120</v>
      </c>
      <c r="Q25" s="18">
        <f>(S25)</f>
        <v>46153</v>
      </c>
      <c r="R25" s="34">
        <f t="shared" si="0"/>
        <v>46150</v>
      </c>
      <c r="S25" s="35">
        <v>46153</v>
      </c>
      <c r="T25" s="35">
        <f>((IF(WEEKDAY((U25))=2,(U25-3),(U25-1))))</f>
        <v>46156</v>
      </c>
      <c r="U25" s="29">
        <v>46157</v>
      </c>
      <c r="V25" s="29">
        <v>46161</v>
      </c>
    </row>
    <row r="26" spans="1:22" ht="18.3" x14ac:dyDescent="0.7">
      <c r="A26" s="30"/>
      <c r="B26" s="21"/>
      <c r="C26" s="22"/>
      <c r="D26" s="47"/>
      <c r="E26" s="47"/>
      <c r="F26" s="48"/>
      <c r="G26" s="47"/>
      <c r="H26" s="47"/>
      <c r="I26" s="47"/>
      <c r="J26" s="47"/>
      <c r="K26" s="47"/>
      <c r="L26" s="49"/>
      <c r="M26" s="20"/>
      <c r="N26" s="25"/>
      <c r="O26" s="25"/>
      <c r="P26" s="23"/>
      <c r="Q26" s="26"/>
      <c r="R26" s="27"/>
      <c r="S26" s="26"/>
      <c r="T26" s="26"/>
      <c r="U26" s="32"/>
      <c r="V26" s="28"/>
    </row>
    <row r="27" spans="1:22" ht="18.3" x14ac:dyDescent="0.7">
      <c r="A27" s="31" t="s">
        <v>1</v>
      </c>
      <c r="B27" s="33">
        <f>(B25+1)</f>
        <v>26</v>
      </c>
      <c r="C27" s="36">
        <f t="shared" si="1"/>
        <v>46162</v>
      </c>
      <c r="D27" s="39">
        <v>46174</v>
      </c>
      <c r="E27" s="39">
        <v>46174</v>
      </c>
      <c r="F27" s="36">
        <f t="shared" ref="F27" si="12">(C27+13)</f>
        <v>46175</v>
      </c>
      <c r="G27" s="39">
        <v>46175</v>
      </c>
      <c r="H27" s="39">
        <v>46175</v>
      </c>
      <c r="I27" s="39">
        <v>46176</v>
      </c>
      <c r="J27" s="39">
        <v>46176</v>
      </c>
      <c r="K27" s="39">
        <v>46177</v>
      </c>
      <c r="L27" s="40">
        <v>46178</v>
      </c>
      <c r="M27" s="20">
        <f>(M25+14)</f>
        <v>46183</v>
      </c>
      <c r="N27" s="41"/>
      <c r="O27" s="41"/>
      <c r="P27" s="17">
        <f>((R27-30))</f>
        <v>46133</v>
      </c>
      <c r="Q27" s="18">
        <f>(S27)</f>
        <v>46164</v>
      </c>
      <c r="R27" s="34">
        <f t="shared" si="0"/>
        <v>46163</v>
      </c>
      <c r="S27" s="29">
        <v>46164</v>
      </c>
      <c r="T27" s="35">
        <f>((IF(WEEKDAY((U27))=2,(U27-3),(U27-1))))</f>
        <v>46171</v>
      </c>
      <c r="U27" s="35">
        <v>46174</v>
      </c>
      <c r="V27" s="35">
        <v>46176</v>
      </c>
    </row>
    <row r="28" spans="1:22" ht="18.3" x14ac:dyDescent="0.7">
      <c r="A28" s="30"/>
      <c r="B28" s="21"/>
      <c r="C28" s="22"/>
      <c r="D28" s="47"/>
      <c r="E28" s="47"/>
      <c r="F28" s="48"/>
      <c r="G28" s="47"/>
      <c r="H28" s="47"/>
      <c r="I28" s="47"/>
      <c r="J28" s="47"/>
      <c r="K28" s="47"/>
      <c r="L28" s="49"/>
      <c r="M28" s="20"/>
      <c r="N28" s="25"/>
      <c r="O28" s="25"/>
      <c r="P28" s="23"/>
      <c r="Q28" s="26"/>
      <c r="R28" s="27"/>
      <c r="S28" s="26"/>
      <c r="T28" s="26"/>
      <c r="U28" s="32"/>
      <c r="V28" s="28"/>
    </row>
    <row r="29" spans="1:22" ht="18.3" x14ac:dyDescent="0.7">
      <c r="A29" s="31" t="s">
        <v>1</v>
      </c>
      <c r="B29" s="33">
        <v>1</v>
      </c>
      <c r="C29" s="36">
        <f t="shared" si="1"/>
        <v>46176</v>
      </c>
      <c r="D29" s="39">
        <v>46185</v>
      </c>
      <c r="E29" s="39">
        <v>46185</v>
      </c>
      <c r="F29" s="36">
        <f t="shared" ref="F29" si="13">(C29+13)</f>
        <v>46189</v>
      </c>
      <c r="G29" s="39">
        <v>46188</v>
      </c>
      <c r="H29" s="39">
        <v>46188</v>
      </c>
      <c r="I29" s="39">
        <v>46189</v>
      </c>
      <c r="J29" s="39">
        <v>46189</v>
      </c>
      <c r="K29" s="39">
        <v>46190</v>
      </c>
      <c r="L29" s="38" t="s">
        <v>27</v>
      </c>
      <c r="M29" s="20">
        <f>(M27+14)</f>
        <v>46197</v>
      </c>
      <c r="N29" s="41"/>
      <c r="O29" s="41"/>
      <c r="P29" s="17">
        <f>((R29-30))</f>
        <v>46148</v>
      </c>
      <c r="Q29" s="18">
        <f>(S29)</f>
        <v>46181</v>
      </c>
      <c r="R29" s="34">
        <f t="shared" si="0"/>
        <v>46178</v>
      </c>
      <c r="S29" s="35">
        <v>46181</v>
      </c>
      <c r="T29" s="35">
        <f>((IF(WEEKDAY((U29))=2,(U29-3),(U29-1))))</f>
        <v>46184</v>
      </c>
      <c r="U29" s="29">
        <v>46185</v>
      </c>
      <c r="V29" s="29">
        <v>46189</v>
      </c>
    </row>
    <row r="30" spans="1:22" ht="18.3" x14ac:dyDescent="0.7">
      <c r="A30" s="30"/>
      <c r="B30" s="21"/>
      <c r="C30" s="22"/>
      <c r="D30" s="47"/>
      <c r="E30" s="47"/>
      <c r="F30" s="48"/>
      <c r="G30" s="47"/>
      <c r="H30" s="47"/>
      <c r="I30" s="47"/>
      <c r="J30" s="47"/>
      <c r="K30" s="47"/>
      <c r="L30" s="49"/>
      <c r="M30" s="20"/>
      <c r="N30" s="25"/>
      <c r="O30" s="25"/>
      <c r="P30" s="23"/>
      <c r="Q30" s="26"/>
      <c r="R30" s="27"/>
      <c r="S30" s="26"/>
      <c r="T30" s="26"/>
      <c r="U30" s="32"/>
      <c r="V30" s="28"/>
    </row>
    <row r="31" spans="1:22" ht="18.3" x14ac:dyDescent="0.7">
      <c r="A31" s="31" t="s">
        <v>1</v>
      </c>
      <c r="B31" s="33">
        <f>(B29+1)</f>
        <v>2</v>
      </c>
      <c r="C31" s="36">
        <f t="shared" si="1"/>
        <v>46190</v>
      </c>
      <c r="D31" s="39">
        <v>46198</v>
      </c>
      <c r="E31" s="39">
        <v>46198</v>
      </c>
      <c r="F31" s="36">
        <f t="shared" ref="F31" si="14">(C31+13)</f>
        <v>46203</v>
      </c>
      <c r="G31" s="39">
        <v>46199</v>
      </c>
      <c r="H31" s="39">
        <v>46199</v>
      </c>
      <c r="I31" s="39">
        <v>46202</v>
      </c>
      <c r="J31" s="39">
        <v>46202</v>
      </c>
      <c r="K31" s="39">
        <v>46203</v>
      </c>
      <c r="L31" s="38" t="s">
        <v>28</v>
      </c>
      <c r="M31" s="20">
        <f>(M29+14)</f>
        <v>46211</v>
      </c>
      <c r="N31" s="41"/>
      <c r="O31" s="41"/>
      <c r="P31" s="17">
        <f>((R31-30))</f>
        <v>46162</v>
      </c>
      <c r="Q31" s="18">
        <f>(S31)</f>
        <v>46195</v>
      </c>
      <c r="R31" s="34">
        <f t="shared" si="0"/>
        <v>46192</v>
      </c>
      <c r="S31" s="35">
        <v>46195</v>
      </c>
      <c r="T31" s="35">
        <f>((IF(WEEKDAY((U31))=2,(U31-3),(U31-1))))</f>
        <v>46198</v>
      </c>
      <c r="U31" s="29">
        <v>46199</v>
      </c>
      <c r="V31" s="29">
        <v>46203</v>
      </c>
    </row>
    <row r="32" spans="1:22" ht="18.3" x14ac:dyDescent="0.7">
      <c r="A32" s="30"/>
      <c r="B32" s="21"/>
      <c r="C32" s="22"/>
      <c r="D32" s="47"/>
      <c r="E32" s="47"/>
      <c r="F32" s="48"/>
      <c r="G32" s="47"/>
      <c r="H32" s="47"/>
      <c r="I32" s="47"/>
      <c r="J32" s="47"/>
      <c r="K32" s="47"/>
      <c r="L32" s="49"/>
      <c r="M32" s="20"/>
      <c r="N32" s="25"/>
      <c r="O32" s="25"/>
      <c r="P32" s="23"/>
      <c r="Q32" s="26"/>
      <c r="R32" s="27"/>
      <c r="S32" s="26"/>
      <c r="T32" s="26"/>
      <c r="U32" s="32"/>
      <c r="V32" s="28"/>
    </row>
    <row r="33" spans="1:22" ht="18.3" x14ac:dyDescent="0.7">
      <c r="A33" s="31" t="s">
        <v>1</v>
      </c>
      <c r="B33" s="33">
        <f>(B31+1)</f>
        <v>3</v>
      </c>
      <c r="C33" s="36">
        <f t="shared" si="1"/>
        <v>46204</v>
      </c>
      <c r="D33" s="39">
        <v>46216</v>
      </c>
      <c r="E33" s="39">
        <v>46216</v>
      </c>
      <c r="F33" s="36">
        <f t="shared" ref="F33" si="15">(C33+13)</f>
        <v>46217</v>
      </c>
      <c r="G33" s="39">
        <v>46217</v>
      </c>
      <c r="H33" s="39">
        <v>46217</v>
      </c>
      <c r="I33" s="39">
        <v>46218</v>
      </c>
      <c r="J33" s="39">
        <v>46218</v>
      </c>
      <c r="K33" s="39">
        <v>46219</v>
      </c>
      <c r="L33" s="40">
        <v>46220</v>
      </c>
      <c r="M33" s="20">
        <f>(M31+14)</f>
        <v>46225</v>
      </c>
      <c r="N33" s="41"/>
      <c r="O33" s="41"/>
      <c r="P33" s="17">
        <f>((R33-30))</f>
        <v>46176</v>
      </c>
      <c r="Q33" s="18">
        <f>(S33)</f>
        <v>46209</v>
      </c>
      <c r="R33" s="34">
        <f t="shared" si="0"/>
        <v>46206</v>
      </c>
      <c r="S33" s="35">
        <v>46209</v>
      </c>
      <c r="T33" s="35">
        <f>((IF(WEEKDAY((U33))=2,(U33-3),(U33-1))))</f>
        <v>46213</v>
      </c>
      <c r="U33" s="35">
        <v>46216</v>
      </c>
      <c r="V33" s="35">
        <v>46218</v>
      </c>
    </row>
    <row r="34" spans="1:22" ht="18.3" x14ac:dyDescent="0.7">
      <c r="A34" s="30"/>
      <c r="B34" s="21"/>
      <c r="C34" s="22"/>
      <c r="D34" s="47"/>
      <c r="E34" s="47"/>
      <c r="F34" s="48"/>
      <c r="G34" s="47"/>
      <c r="H34" s="47"/>
      <c r="I34" s="47"/>
      <c r="J34" s="47"/>
      <c r="K34" s="47"/>
      <c r="L34" s="49"/>
      <c r="M34" s="20"/>
      <c r="N34" s="25"/>
      <c r="O34" s="25"/>
      <c r="P34" s="23"/>
      <c r="Q34" s="26"/>
      <c r="R34" s="27"/>
      <c r="S34" s="26"/>
      <c r="T34" s="26"/>
      <c r="U34" s="32"/>
      <c r="V34" s="28"/>
    </row>
    <row r="35" spans="1:22" ht="18.3" x14ac:dyDescent="0.7">
      <c r="A35" s="31" t="s">
        <v>1</v>
      </c>
      <c r="B35" s="33">
        <f>(B33+1)</f>
        <v>4</v>
      </c>
      <c r="C35" s="36">
        <f t="shared" si="1"/>
        <v>46218</v>
      </c>
      <c r="D35" s="39">
        <v>46230</v>
      </c>
      <c r="E35" s="39">
        <v>46230</v>
      </c>
      <c r="F35" s="36">
        <f t="shared" ref="F35" si="16">(C35+13)</f>
        <v>46231</v>
      </c>
      <c r="G35" s="39">
        <v>46231</v>
      </c>
      <c r="H35" s="39">
        <v>46231</v>
      </c>
      <c r="I35" s="39">
        <v>46232</v>
      </c>
      <c r="J35" s="39">
        <v>46232</v>
      </c>
      <c r="K35" s="39">
        <v>46233</v>
      </c>
      <c r="L35" s="40">
        <v>46234</v>
      </c>
      <c r="M35" s="20">
        <f>(M33+14)</f>
        <v>46239</v>
      </c>
      <c r="N35" s="41"/>
      <c r="O35" s="41"/>
      <c r="P35" s="17">
        <f>((R35-30))</f>
        <v>46190</v>
      </c>
      <c r="Q35" s="18">
        <f>(S35)</f>
        <v>46223</v>
      </c>
      <c r="R35" s="34">
        <f t="shared" si="0"/>
        <v>46220</v>
      </c>
      <c r="S35" s="35">
        <v>46223</v>
      </c>
      <c r="T35" s="35">
        <f>((IF(WEEKDAY((U35))=2,(U35-3),(U35-1))))</f>
        <v>46227</v>
      </c>
      <c r="U35" s="35">
        <v>46230</v>
      </c>
      <c r="V35" s="35">
        <v>46232</v>
      </c>
    </row>
    <row r="36" spans="1:22" ht="18.3" x14ac:dyDescent="0.7">
      <c r="A36" s="30"/>
      <c r="B36" s="21"/>
      <c r="C36" s="22"/>
      <c r="D36" s="47"/>
      <c r="E36" s="47"/>
      <c r="F36" s="48"/>
      <c r="G36" s="47"/>
      <c r="H36" s="47"/>
      <c r="I36" s="47"/>
      <c r="J36" s="47"/>
      <c r="K36" s="47"/>
      <c r="L36" s="49"/>
      <c r="M36" s="20"/>
      <c r="N36" s="25"/>
      <c r="O36" s="25"/>
      <c r="P36" s="23"/>
      <c r="Q36" s="26"/>
      <c r="R36" s="27"/>
      <c r="S36" s="26"/>
      <c r="T36" s="26"/>
      <c r="U36" s="32"/>
      <c r="V36" s="28"/>
    </row>
    <row r="37" spans="1:22" ht="18.3" x14ac:dyDescent="0.7">
      <c r="A37" s="31" t="s">
        <v>1</v>
      </c>
      <c r="B37" s="33">
        <f>(B35+1)</f>
        <v>5</v>
      </c>
      <c r="C37" s="36">
        <f t="shared" si="1"/>
        <v>46232</v>
      </c>
      <c r="D37" s="39">
        <v>46244</v>
      </c>
      <c r="E37" s="39">
        <v>46244</v>
      </c>
      <c r="F37" s="36">
        <f t="shared" ref="F37" si="17">(C37+13)</f>
        <v>46245</v>
      </c>
      <c r="G37" s="39">
        <v>46245</v>
      </c>
      <c r="H37" s="39">
        <v>46245</v>
      </c>
      <c r="I37" s="39">
        <v>46246</v>
      </c>
      <c r="J37" s="39">
        <v>46246</v>
      </c>
      <c r="K37" s="39">
        <v>46247</v>
      </c>
      <c r="L37" s="40">
        <v>46248</v>
      </c>
      <c r="M37" s="20">
        <f>(M35+14)</f>
        <v>46253</v>
      </c>
      <c r="N37" s="41"/>
      <c r="O37" s="41"/>
      <c r="P37" s="17">
        <f>((R37-30))</f>
        <v>46204</v>
      </c>
      <c r="Q37" s="18">
        <f>(S37)</f>
        <v>46237</v>
      </c>
      <c r="R37" s="34">
        <f t="shared" si="0"/>
        <v>46234</v>
      </c>
      <c r="S37" s="35">
        <v>46237</v>
      </c>
      <c r="T37" s="35">
        <f>((IF(WEEKDAY((U37))=2,(U37-3),(U37-1))))</f>
        <v>46241</v>
      </c>
      <c r="U37" s="35">
        <v>46244</v>
      </c>
      <c r="V37" s="35">
        <v>46246</v>
      </c>
    </row>
    <row r="38" spans="1:22" ht="18.3" x14ac:dyDescent="0.7">
      <c r="A38" s="30"/>
      <c r="B38" s="21"/>
      <c r="C38" s="22"/>
      <c r="D38" s="23"/>
      <c r="E38" s="23"/>
      <c r="F38" s="22"/>
      <c r="G38" s="23"/>
      <c r="H38" s="23"/>
      <c r="I38" s="23"/>
      <c r="J38" s="23"/>
      <c r="K38" s="23"/>
      <c r="L38" s="24"/>
      <c r="M38" s="20"/>
      <c r="N38" s="25"/>
      <c r="O38" s="25"/>
      <c r="P38" s="23"/>
      <c r="Q38" s="26"/>
      <c r="R38" s="27"/>
      <c r="S38" s="26"/>
      <c r="T38" s="26"/>
      <c r="U38" s="32"/>
      <c r="V38" s="28"/>
    </row>
    <row r="39" spans="1:22" ht="18.3" x14ac:dyDescent="0.7">
      <c r="A39" s="31"/>
      <c r="B39" s="33"/>
      <c r="C39" s="36"/>
      <c r="D39" s="42"/>
      <c r="E39" s="42"/>
      <c r="F39" s="36"/>
      <c r="G39" s="42"/>
      <c r="H39" s="42"/>
      <c r="I39" s="42"/>
      <c r="J39" s="42"/>
      <c r="K39" s="42"/>
      <c r="L39" s="43"/>
      <c r="M39" s="20"/>
      <c r="N39" s="41"/>
      <c r="O39" s="41"/>
      <c r="P39" s="42"/>
      <c r="Q39" s="35"/>
      <c r="R39" s="44"/>
      <c r="S39" s="35"/>
      <c r="T39" s="35"/>
      <c r="U39" s="45"/>
      <c r="V39" s="46"/>
    </row>
    <row r="40" spans="1:22" ht="18.3" x14ac:dyDescent="0.7">
      <c r="A40" s="30"/>
      <c r="B40" s="21"/>
      <c r="C40" s="22"/>
      <c r="D40" s="23"/>
      <c r="E40" s="23"/>
      <c r="F40" s="22"/>
      <c r="G40" s="23"/>
      <c r="H40" s="23"/>
      <c r="I40" s="23"/>
      <c r="J40" s="23"/>
      <c r="K40" s="23"/>
      <c r="L40" s="24"/>
      <c r="M40" s="20"/>
      <c r="N40" s="25"/>
      <c r="O40" s="25"/>
      <c r="P40" s="23"/>
      <c r="Q40" s="26"/>
      <c r="R40" s="27"/>
      <c r="S40" s="26"/>
      <c r="T40" s="26"/>
      <c r="U40" s="32"/>
      <c r="V40" s="28"/>
    </row>
    <row r="41" spans="1:22" ht="18.3" x14ac:dyDescent="0.7">
      <c r="A41" s="31"/>
      <c r="B41" s="33"/>
      <c r="C41" s="36"/>
      <c r="D41" s="42"/>
      <c r="E41" s="42"/>
      <c r="F41" s="36"/>
      <c r="G41" s="42"/>
      <c r="H41" s="42"/>
      <c r="I41" s="42"/>
      <c r="J41" s="42"/>
      <c r="K41" s="42"/>
      <c r="L41" s="43"/>
      <c r="M41" s="20"/>
      <c r="N41" s="41"/>
      <c r="O41" s="41"/>
      <c r="P41" s="42"/>
      <c r="Q41" s="35"/>
      <c r="R41" s="44"/>
      <c r="S41" s="35"/>
      <c r="T41" s="35"/>
      <c r="U41" s="45"/>
      <c r="V41" s="46"/>
    </row>
    <row r="42" spans="1:22" x14ac:dyDescent="0.6">
      <c r="M42" s="1"/>
      <c r="R42" s="1"/>
      <c r="S42" s="1"/>
      <c r="T42" s="1"/>
      <c r="U42" s="1"/>
    </row>
    <row r="43" spans="1:22" x14ac:dyDescent="0.6">
      <c r="B43" s="15" t="s">
        <v>19</v>
      </c>
      <c r="C43" s="16"/>
      <c r="M43" s="1"/>
      <c r="R43" s="1"/>
      <c r="S43" s="1"/>
      <c r="T43" s="1"/>
      <c r="U43" s="8"/>
      <c r="V43" s="13"/>
    </row>
    <row r="44" spans="1:22" x14ac:dyDescent="0.6">
      <c r="B44" s="15" t="s">
        <v>22</v>
      </c>
      <c r="C44" s="16"/>
      <c r="M44" s="1"/>
      <c r="R44" s="1"/>
      <c r="S44" s="1"/>
      <c r="T44" s="1"/>
      <c r="U44" s="8"/>
      <c r="V44" s="13"/>
    </row>
    <row r="45" spans="1:22" x14ac:dyDescent="0.6">
      <c r="B45" s="15" t="s">
        <v>20</v>
      </c>
      <c r="C45" s="16"/>
      <c r="D45" s="14"/>
      <c r="M45" s="1"/>
      <c r="R45" s="1"/>
      <c r="S45" s="1"/>
      <c r="T45" s="1"/>
      <c r="U45" s="8"/>
      <c r="V45" s="13"/>
    </row>
    <row r="46" spans="1:22" x14ac:dyDescent="0.6">
      <c r="M46" s="1"/>
      <c r="R46" s="1"/>
      <c r="S46" s="1"/>
      <c r="T46" s="1"/>
      <c r="U46" s="8"/>
      <c r="V46" s="13"/>
    </row>
    <row r="47" spans="1:22" x14ac:dyDescent="0.6">
      <c r="M47" s="1"/>
      <c r="R47" s="1"/>
      <c r="S47" s="1"/>
      <c r="T47" s="1"/>
      <c r="U47" s="1"/>
    </row>
    <row r="48" spans="1:22" x14ac:dyDescent="0.6">
      <c r="M48" s="1"/>
      <c r="R48" s="1"/>
      <c r="S48" s="1"/>
      <c r="T48" s="1"/>
      <c r="U48" s="1"/>
    </row>
    <row r="49" spans="13:21" x14ac:dyDescent="0.6">
      <c r="M49" s="1"/>
      <c r="R49" s="1"/>
      <c r="S49" s="1"/>
      <c r="T49" s="1"/>
      <c r="U49" s="1"/>
    </row>
    <row r="50" spans="13:21" x14ac:dyDescent="0.6">
      <c r="M50" s="1"/>
      <c r="R50" s="1"/>
      <c r="S50" s="1"/>
      <c r="T50" s="1"/>
      <c r="U50" s="1"/>
    </row>
    <row r="51" spans="13:21" x14ac:dyDescent="0.6">
      <c r="M51" s="1"/>
      <c r="R51" s="1"/>
      <c r="S51" s="1"/>
      <c r="T51" s="1"/>
      <c r="U51" s="1"/>
    </row>
    <row r="52" spans="13:21" x14ac:dyDescent="0.6">
      <c r="M52" s="1"/>
      <c r="R52" s="1"/>
      <c r="S52" s="1"/>
      <c r="T52" s="1"/>
      <c r="U52" s="1"/>
    </row>
    <row r="53" spans="13:21" x14ac:dyDescent="0.6">
      <c r="M53" s="1"/>
      <c r="R53" s="1"/>
      <c r="S53" s="1"/>
      <c r="T53" s="1"/>
      <c r="U53" s="1"/>
    </row>
    <row r="54" spans="13:21" x14ac:dyDescent="0.6">
      <c r="M54" s="1"/>
      <c r="R54" s="1"/>
      <c r="S54" s="1"/>
      <c r="T54" s="1"/>
      <c r="U54" s="1"/>
    </row>
    <row r="55" spans="13:21" x14ac:dyDescent="0.6">
      <c r="M55" s="1"/>
      <c r="R55" s="1"/>
      <c r="S55" s="1"/>
      <c r="T55" s="1"/>
      <c r="U55" s="1"/>
    </row>
    <row r="56" spans="13:21" x14ac:dyDescent="0.6">
      <c r="M56" s="1"/>
      <c r="R56" s="1"/>
      <c r="S56" s="1"/>
      <c r="T56" s="1"/>
      <c r="U56" s="1"/>
    </row>
    <row r="57" spans="13:21" x14ac:dyDescent="0.6">
      <c r="M57" s="1"/>
      <c r="R57" s="1"/>
      <c r="S57" s="1"/>
      <c r="T57" s="1"/>
      <c r="U57" s="1"/>
    </row>
    <row r="58" spans="13:21" x14ac:dyDescent="0.6">
      <c r="M58" s="1"/>
      <c r="R58" s="1"/>
      <c r="S58" s="1"/>
      <c r="T58" s="1"/>
      <c r="U58" s="1"/>
    </row>
    <row r="59" spans="13:21" x14ac:dyDescent="0.6">
      <c r="M59" s="1"/>
      <c r="R59" s="1"/>
      <c r="S59" s="1"/>
      <c r="T59" s="1"/>
      <c r="U59" s="1"/>
    </row>
    <row r="60" spans="13:21" x14ac:dyDescent="0.6">
      <c r="M60" s="1"/>
      <c r="R60" s="1"/>
      <c r="S60" s="1"/>
      <c r="T60" s="1"/>
      <c r="U60" s="1"/>
    </row>
    <row r="61" spans="13:21" x14ac:dyDescent="0.6">
      <c r="M61" s="1"/>
      <c r="R61" s="1"/>
      <c r="S61" s="1"/>
      <c r="T61" s="1"/>
      <c r="U61" s="1"/>
    </row>
    <row r="62" spans="13:21" x14ac:dyDescent="0.6">
      <c r="M62" s="1"/>
      <c r="R62" s="1"/>
      <c r="S62" s="1"/>
      <c r="T62" s="1"/>
      <c r="U62" s="1"/>
    </row>
    <row r="63" spans="13:21" x14ac:dyDescent="0.6">
      <c r="M63" s="1"/>
      <c r="R63" s="1"/>
      <c r="S63" s="1"/>
      <c r="T63" s="1"/>
      <c r="U63" s="1"/>
    </row>
    <row r="64" spans="13:21" x14ac:dyDescent="0.6">
      <c r="M64" s="1"/>
      <c r="R64" s="1"/>
      <c r="S64" s="1"/>
      <c r="T64" s="1"/>
      <c r="U64" s="1"/>
    </row>
    <row r="65" spans="13:21" x14ac:dyDescent="0.6">
      <c r="M65" s="1"/>
      <c r="R65" s="1"/>
      <c r="S65" s="1"/>
      <c r="T65" s="1"/>
      <c r="U65" s="1"/>
    </row>
    <row r="66" spans="13:21" x14ac:dyDescent="0.6">
      <c r="M66" s="1"/>
      <c r="R66" s="1"/>
      <c r="S66" s="1"/>
      <c r="T66" s="1"/>
      <c r="U66" s="1"/>
    </row>
    <row r="67" spans="13:21" x14ac:dyDescent="0.6">
      <c r="M67" s="1"/>
      <c r="R67" s="1"/>
      <c r="S67" s="1"/>
      <c r="T67" s="1"/>
      <c r="U67" s="1"/>
    </row>
    <row r="68" spans="13:21" x14ac:dyDescent="0.6">
      <c r="M68" s="1"/>
      <c r="R68" s="1"/>
      <c r="S68" s="1"/>
      <c r="T68" s="1"/>
      <c r="U68" s="1"/>
    </row>
    <row r="69" spans="13:21" x14ac:dyDescent="0.6">
      <c r="M69" s="1"/>
      <c r="R69" s="1"/>
      <c r="S69" s="1"/>
      <c r="T69" s="1"/>
      <c r="U69" s="1"/>
    </row>
    <row r="70" spans="13:21" x14ac:dyDescent="0.6">
      <c r="M70" s="1"/>
      <c r="R70" s="1"/>
      <c r="S70" s="1"/>
      <c r="T70" s="1"/>
      <c r="U70" s="1"/>
    </row>
    <row r="71" spans="13:21" x14ac:dyDescent="0.6">
      <c r="M71" s="1"/>
      <c r="R71" s="1"/>
      <c r="S71" s="1"/>
      <c r="T71" s="1"/>
      <c r="U71" s="1"/>
    </row>
    <row r="72" spans="13:21" x14ac:dyDescent="0.6">
      <c r="M72" s="1"/>
      <c r="R72" s="1"/>
      <c r="S72" s="1"/>
      <c r="T72" s="1"/>
      <c r="U72" s="1"/>
    </row>
    <row r="73" spans="13:21" x14ac:dyDescent="0.6">
      <c r="M73" s="1"/>
      <c r="R73" s="1"/>
      <c r="S73" s="1"/>
      <c r="T73" s="1"/>
      <c r="U73" s="1"/>
    </row>
    <row r="74" spans="13:21" x14ac:dyDescent="0.6">
      <c r="M74" s="1"/>
      <c r="R74" s="1"/>
      <c r="S74" s="1"/>
      <c r="T74" s="1"/>
      <c r="U74" s="1"/>
    </row>
    <row r="75" spans="13:21" x14ac:dyDescent="0.6">
      <c r="M75" s="1"/>
      <c r="R75" s="1"/>
      <c r="S75" s="1"/>
      <c r="T75" s="1"/>
      <c r="U75" s="1"/>
    </row>
    <row r="76" spans="13:21" x14ac:dyDescent="0.6">
      <c r="M76" s="1"/>
      <c r="R76" s="1"/>
      <c r="S76" s="1"/>
      <c r="T76" s="1"/>
      <c r="U76" s="1"/>
    </row>
    <row r="77" spans="13:21" x14ac:dyDescent="0.6">
      <c r="M77" s="1"/>
      <c r="R77" s="1"/>
      <c r="S77" s="1"/>
      <c r="T77" s="1"/>
      <c r="U77" s="1"/>
    </row>
    <row r="78" spans="13:21" x14ac:dyDescent="0.6">
      <c r="M78" s="1"/>
      <c r="R78" s="1"/>
      <c r="S78" s="1"/>
      <c r="T78" s="1"/>
      <c r="U78" s="1"/>
    </row>
    <row r="79" spans="13:21" x14ac:dyDescent="0.6">
      <c r="M79" s="1"/>
      <c r="R79" s="1"/>
      <c r="S79" s="1"/>
      <c r="T79" s="1"/>
      <c r="U79" s="1"/>
    </row>
    <row r="80" spans="13:21" x14ac:dyDescent="0.6">
      <c r="M80" s="1"/>
      <c r="R80" s="1"/>
      <c r="S80" s="1"/>
      <c r="T80" s="1"/>
      <c r="U80" s="1"/>
    </row>
    <row r="81" spans="13:21" x14ac:dyDescent="0.6">
      <c r="M81" s="1"/>
      <c r="R81" s="1"/>
      <c r="S81" s="1"/>
      <c r="T81" s="1"/>
      <c r="U81" s="1"/>
    </row>
  </sheetData>
  <sheetProtection formatCells="0" formatColumns="0" formatRows="0" selectLockedCells="1"/>
  <mergeCells count="1">
    <mergeCell ref="A1:V1"/>
  </mergeCells>
  <printOptions horizontalCentered="1"/>
  <pageMargins left="0" right="0" top="0.25" bottom="0.25" header="0.3" footer="0.3"/>
  <pageSetup scale="3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5599e368-841f-4c02-bce4-e961fe77b44a">HR</Category>
    <Order0 xmlns="5599e368-841f-4c02-bce4-e961fe77b44a">1027</Order0>
    <Short_x0020_Name xmlns="5599e368-841f-4c02-bce4-e961fe77b44a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1FCDB88EB99A4B965FBB238F7307A5" ma:contentTypeVersion="9" ma:contentTypeDescription="Create a new document." ma:contentTypeScope="" ma:versionID="eab2e194e57fadb3cccb5237a8d9baaf">
  <xsd:schema xmlns:xsd="http://www.w3.org/2001/XMLSchema" xmlns:xs="http://www.w3.org/2001/XMLSchema" xmlns:p="http://schemas.microsoft.com/office/2006/metadata/properties" xmlns:ns1="http://schemas.microsoft.com/sharepoint/v3" xmlns:ns2="5599e368-841f-4c02-bce4-e961fe77b44a" targetNamespace="http://schemas.microsoft.com/office/2006/metadata/properties" ma:root="true" ma:fieldsID="6d89f5f65a4eb70f82871e1127aeb031" ns1:_="" ns2:_="">
    <xsd:import namespace="http://schemas.microsoft.com/sharepoint/v3"/>
    <xsd:import namespace="5599e368-841f-4c02-bce4-e961fe77b44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r0"/>
                <xsd:element ref="ns2:Category"/>
                <xsd:element ref="ns2:Short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e368-841f-4c02-bce4-e961fe77b44a" elementFormDefault="qualified">
    <xsd:import namespace="http://schemas.microsoft.com/office/2006/documentManagement/types"/>
    <xsd:import namespace="http://schemas.microsoft.com/office/infopath/2007/PartnerControls"/>
    <xsd:element name="Order0" ma:index="6" ma:displayName="Order" ma:indexed="true" ma:internalName="Order0" ma:readOnly="false" ma:percentage="FALSE">
      <xsd:simpleType>
        <xsd:restriction base="dms:Number"/>
      </xsd:simpleType>
    </xsd:element>
    <xsd:element name="Category" ma:index="7" ma:displayName="Category" ma:description="Category column to filter newsletters and other documents." ma:internalName="Category" ma:readOnly="false">
      <xsd:simpleType>
        <xsd:restriction base="dms:Text">
          <xsd:maxLength value="255"/>
        </xsd:restriction>
      </xsd:simpleType>
    </xsd:element>
    <xsd:element name="Short_x0020_Name" ma:index="8" nillable="true" ma:displayName="Short Name" ma:internalName="Short_x0020_Nam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426960-3967-44F6-9149-28D46D0DDC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766035-C276-4B12-A428-530C6932AB64}">
  <ds:schemaRefs>
    <ds:schemaRef ds:uri="http://schemas.microsoft.com/office/2006/metadata/properties"/>
    <ds:schemaRef ds:uri="http://schemas.microsoft.com/office/infopath/2007/PartnerControls"/>
    <ds:schemaRef ds:uri="5599e368-841f-4c02-bce4-e961fe77b44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60358DD-E0B5-4143-8116-299A89C621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99e368-841f-4c02-bce4-e961fe77b4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agency schedule</vt:lpstr>
      <vt:lpstr>'agency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SPS CT Processing Schedule Until January 2026</dc:title>
  <dc:creator>tejshrey143</dc:creator>
  <cp:lastModifiedBy>Evan Newcomb -DBM-</cp:lastModifiedBy>
  <cp:lastPrinted>2025-05-12T17:13:46Z</cp:lastPrinted>
  <dcterms:created xsi:type="dcterms:W3CDTF">2014-11-10T04:17:43Z</dcterms:created>
  <dcterms:modified xsi:type="dcterms:W3CDTF">2026-01-22T18:35:20Z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0x010100F71FCDB88EB99A4B965FBB238F7307A5</vt:lpwstr>
  </property>
</Properties>
</file>