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5570" windowHeight="9780"/>
  </bookViews>
  <sheets>
    <sheet name="Savings Summary 2015" sheetId="11" r:id="rId1"/>
    <sheet name="HIV_2015" sheetId="6" r:id="rId2"/>
    <sheet name="HCV_2015" sheetId="8" r:id="rId3"/>
    <sheet name="NEW HEP-C_2015" sheetId="9" r:id="rId4"/>
    <sheet name="TB and MRSA_2015" sheetId="10" r:id="rId5"/>
  </sheets>
  <calcPr calcId="145621"/>
</workbook>
</file>

<file path=xl/calcChain.xml><?xml version="1.0" encoding="utf-8"?>
<calcChain xmlns="http://schemas.openxmlformats.org/spreadsheetml/2006/main">
  <c r="K9" i="11" l="1"/>
  <c r="L9" i="11"/>
  <c r="J9" i="11"/>
  <c r="G9" i="11"/>
  <c r="H9" i="11"/>
  <c r="F9" i="11"/>
  <c r="C9" i="11"/>
  <c r="D9" i="11"/>
  <c r="B9" i="11"/>
</calcChain>
</file>

<file path=xl/sharedStrings.xml><?xml version="1.0" encoding="utf-8"?>
<sst xmlns="http://schemas.openxmlformats.org/spreadsheetml/2006/main" count="314" uniqueCount="156">
  <si>
    <t xml:space="preserve">Fills </t>
  </si>
  <si>
    <t xml:space="preserve">Dsp Qty </t>
  </si>
  <si>
    <t xml:space="preserve">ABACAVIR ( ZIAGEN) 300MG  </t>
  </si>
  <si>
    <t xml:space="preserve">ATRIPLA 600/200/300 TAB </t>
  </si>
  <si>
    <t xml:space="preserve">EDURANT (ORIG BOTTLE) 25MG TAB </t>
  </si>
  <si>
    <t xml:space="preserve">EMTRIVA 200MG CAP </t>
  </si>
  <si>
    <t xml:space="preserve">EPIVIR 10MG/ML ORAL AF 10MG/ML  </t>
  </si>
  <si>
    <t xml:space="preserve">EPIVIR HBV 100MG TAB </t>
  </si>
  <si>
    <t xml:space="preserve">EPZICOM 600/300 TAB </t>
  </si>
  <si>
    <t xml:space="preserve">ETHAMBUTOL (MYAMBUTANOL) 100MG TAB </t>
  </si>
  <si>
    <t xml:space="preserve">ETHAMBUTOL (MYAMBUTOL) 400MG TAB </t>
  </si>
  <si>
    <t xml:space="preserve">INH 300MG TAB </t>
  </si>
  <si>
    <t xml:space="preserve">INTELENCE (ORIG BOTTLE) 100MG TAB </t>
  </si>
  <si>
    <t xml:space="preserve">INTELENCE (ORIG BOTTLE) 200MG TAB </t>
  </si>
  <si>
    <t xml:space="preserve">INVIRASE 500MG TAB </t>
  </si>
  <si>
    <t xml:space="preserve">INVIRASE (ORG BOTTLE) 200MG CAP </t>
  </si>
  <si>
    <t xml:space="preserve">ISENTRESS 400MG TAB </t>
  </si>
  <si>
    <t xml:space="preserve">KALETRA 80/20MG/ML LIQ </t>
  </si>
  <si>
    <t xml:space="preserve">KALETRA **TABLETS** 200/50 TAB </t>
  </si>
  <si>
    <t xml:space="preserve">LAMIVUD/ZIDOVUD (COMBIVIR) 150MG/300MG TAB </t>
  </si>
  <si>
    <t xml:space="preserve">LAMIVUDINE (EPIVIR) 150MG TAB </t>
  </si>
  <si>
    <t xml:space="preserve">LAMIVUDINE (EPIVIR) 300MG TAB </t>
  </si>
  <si>
    <t xml:space="preserve">LAMIVUDINE HBV (EPIVIR HBV) 100MG TAB </t>
  </si>
  <si>
    <t xml:space="preserve">LEXIVA 700MG TAB </t>
  </si>
  <si>
    <t xml:space="preserve">NEVIRAPINE (VIRAMUNE) 200MG TAB </t>
  </si>
  <si>
    <t xml:space="preserve">NORVIR (ORIGINAL BOTTLE) 100MG TAB </t>
  </si>
  <si>
    <t xml:space="preserve">PEGASYS 180MCG/1ML 180MCG/ML VIAL </t>
  </si>
  <si>
    <t xml:space="preserve">PEGASYS PFS (4X0.5ML) 180MCG/0.5ML SYR </t>
  </si>
  <si>
    <t xml:space="preserve">PEGASYS PROCLICK 135MCG/0.5ML INJ </t>
  </si>
  <si>
    <t xml:space="preserve">PREZISTA 600MG 600MG TAB </t>
  </si>
  <si>
    <t xml:space="preserve">PREZISTA TAB 800MG TAB </t>
  </si>
  <si>
    <t xml:space="preserve">REYATAZ 150MG CAP </t>
  </si>
  <si>
    <t xml:space="preserve">REYATAZ 200MG CAP </t>
  </si>
  <si>
    <t xml:space="preserve">REYATAZ 300MG CAP </t>
  </si>
  <si>
    <t xml:space="preserve">RIBAVIRIN (RIBASPHERE )TAB 200MG TAB </t>
  </si>
  <si>
    <t xml:space="preserve">RIBAVIRIN (RIBASPHERE) TAB 400MG TAB </t>
  </si>
  <si>
    <t xml:space="preserve">RIBAVIRIN (RIBASPHERE) TAB 600MG TAB </t>
  </si>
  <si>
    <t xml:space="preserve">RIFAMPIN (RIFADIN) 300MG CAP </t>
  </si>
  <si>
    <t xml:space="preserve">RIFAMPIN (RIFADIN) **150MG*** 150MG CAP </t>
  </si>
  <si>
    <t xml:space="preserve">SELZENTRY 150MG TAB </t>
  </si>
  <si>
    <t xml:space="preserve">SELZENTRY 300MG TAB </t>
  </si>
  <si>
    <t xml:space="preserve">STAVUDINE (ZERIT) 40MG CAP </t>
  </si>
  <si>
    <t xml:space="preserve">STRIBILD 150/150/300/200  TAB </t>
  </si>
  <si>
    <t xml:space="preserve">SUSTIVA **200MG**CAPSULES** 200MG CAP </t>
  </si>
  <si>
    <t xml:space="preserve">SUSTIVA **600MG**TABLETS** 600MG TAB </t>
  </si>
  <si>
    <t xml:space="preserve">TIVICAY 50MG TAB </t>
  </si>
  <si>
    <t xml:space="preserve">TRIUMEQ 600/50/300 TAB </t>
  </si>
  <si>
    <t xml:space="preserve">TRUVADA 200/300 TAB </t>
  </si>
  <si>
    <t xml:space="preserve">VANCOMYCIN (VANCOCIN) 500MG 500MG VIAL </t>
  </si>
  <si>
    <t xml:space="preserve">VANCOMYCIN VIAL (VANCOCIN) 1GM FTV VIAL </t>
  </si>
  <si>
    <t xml:space="preserve">VIRACEPT *625MG* 625MG TAB </t>
  </si>
  <si>
    <t xml:space="preserve">VIREAD 300MG 300MG TAB </t>
  </si>
  <si>
    <t xml:space="preserve">ZIDOVUDINE (RETROVIR) 300MG TAB </t>
  </si>
  <si>
    <t xml:space="preserve">ZYVOX 600MG TAB </t>
  </si>
  <si>
    <t xml:space="preserve">ZYVOX IV (10X300 ML) 600MG/300  </t>
  </si>
  <si>
    <t>NDC</t>
  </si>
  <si>
    <t xml:space="preserve">PREZCOBIX 800-150 TAB </t>
  </si>
  <si>
    <t>DRUG NAME</t>
  </si>
  <si>
    <t>340B</t>
  </si>
  <si>
    <t>59676027801</t>
  </si>
  <si>
    <t>59676057001</t>
  </si>
  <si>
    <t>59676057101</t>
  </si>
  <si>
    <t>59676056201</t>
  </si>
  <si>
    <t>00009513802</t>
  </si>
  <si>
    <t>00009514004</t>
  </si>
  <si>
    <t>65862007360</t>
  </si>
  <si>
    <t>68180028607</t>
  </si>
  <si>
    <t>15584010101</t>
  </si>
  <si>
    <t>61958110101</t>
  </si>
  <si>
    <t>61958060101</t>
  </si>
  <si>
    <t>49702020548</t>
  </si>
  <si>
    <t>00173066200</t>
  </si>
  <si>
    <t>49702020613</t>
  </si>
  <si>
    <t>68180028001</t>
  </si>
  <si>
    <t>61958180101</t>
  </si>
  <si>
    <t>00004024515</t>
  </si>
  <si>
    <t>00004024451</t>
  </si>
  <si>
    <t>00006022761</t>
  </si>
  <si>
    <t>00555007105</t>
  </si>
  <si>
    <t>00074679922</t>
  </si>
  <si>
    <t>00074395646</t>
  </si>
  <si>
    <t>60505325006</t>
  </si>
  <si>
    <t>31722075360</t>
  </si>
  <si>
    <t>65862055330</t>
  </si>
  <si>
    <t>65862059760</t>
  </si>
  <si>
    <t>49702020718</t>
  </si>
  <si>
    <t>68850001201</t>
  </si>
  <si>
    <t>51991033106</t>
  </si>
  <si>
    <t>00074333330</t>
  </si>
  <si>
    <t>00004036030</t>
  </si>
  <si>
    <t>00004035730</t>
  </si>
  <si>
    <t>00004035009</t>
  </si>
  <si>
    <t>59676057530</t>
  </si>
  <si>
    <t>59676056630</t>
  </si>
  <si>
    <t>00003362412</t>
  </si>
  <si>
    <t>00003363112</t>
  </si>
  <si>
    <t>00003362212</t>
  </si>
  <si>
    <t>66435010118</t>
  </si>
  <si>
    <t>66435010456</t>
  </si>
  <si>
    <t>61748001530</t>
  </si>
  <si>
    <t>00527131501</t>
  </si>
  <si>
    <t>49702022318</t>
  </si>
  <si>
    <t>49702022418</t>
  </si>
  <si>
    <t>61958150101</t>
  </si>
  <si>
    <t>31722051860</t>
  </si>
  <si>
    <t>61958120101</t>
  </si>
  <si>
    <t>00056047492</t>
  </si>
  <si>
    <t>00056051030</t>
  </si>
  <si>
    <t>49702022813</t>
  </si>
  <si>
    <t>49702023113</t>
  </si>
  <si>
    <t>61958070101</t>
  </si>
  <si>
    <t>00409653501</t>
  </si>
  <si>
    <t>67457034001</t>
  </si>
  <si>
    <t>67457033950</t>
  </si>
  <si>
    <t>00074309328</t>
  </si>
  <si>
    <t>63010002770</t>
  </si>
  <si>
    <t>61958040101</t>
  </si>
  <si>
    <t>65862002460</t>
  </si>
  <si>
    <t>54838056670</t>
  </si>
  <si>
    <t>66435010356</t>
  </si>
  <si>
    <t>Y</t>
  </si>
  <si>
    <t>N</t>
  </si>
  <si>
    <t>ABC Provided 340B Information</t>
  </si>
  <si>
    <t>340B Package Price</t>
  </si>
  <si>
    <t>340B Dispensing Unit Cost</t>
  </si>
  <si>
    <t>340B Extended Price</t>
  </si>
  <si>
    <t>State Provided Item Information</t>
  </si>
  <si>
    <t>State Provided Pricing</t>
  </si>
  <si>
    <t>Calculated Savings</t>
  </si>
  <si>
    <t>340B Savings: Package</t>
  </si>
  <si>
    <t>340B Savings: Dispensing Unit</t>
  </si>
  <si>
    <t>340B Savings: Extended Price</t>
  </si>
  <si>
    <t xml:space="preserve">Package Price </t>
  </si>
  <si>
    <t>Dispensing Unit Cost</t>
  </si>
  <si>
    <t>Extended Price</t>
  </si>
  <si>
    <t>ABACAV/LAMIV/ZIDOV (TRIZIVIR) 300/150/300 TAB</t>
  </si>
  <si>
    <t>COMPLERA 200</t>
  </si>
  <si>
    <t>HARVONI (ORIG BOTTLE) 90-400MG TAB</t>
  </si>
  <si>
    <t>VANCOMYCIN ADD-VANTAGE 1GM VIAL</t>
  </si>
  <si>
    <t>Extended Cost</t>
  </si>
  <si>
    <t>**Sovaldi</t>
  </si>
  <si>
    <t>**Viekira</t>
  </si>
  <si>
    <t>**Projections</t>
  </si>
  <si>
    <t>Sovaldi was not listed on the original 2015 sheet but did have information for Q2 2016. This projection was based on the Q2 Extended Price/Fills and Disp Qty *2 to estimate a year of purchases</t>
  </si>
  <si>
    <t xml:space="preserve">Viekira was on the 2014 Summary but was not included on this list. I used the 2014 data and used a multiplier of 1% per Qrt to markup the estimated Extended Cost </t>
  </si>
  <si>
    <t xml:space="preserve">**LAMIVUDINE (EPIVIR) 10MG/ML SOL </t>
  </si>
  <si>
    <t>**Not Found on 340B</t>
  </si>
  <si>
    <t>HIV</t>
  </si>
  <si>
    <t>Package Price</t>
  </si>
  <si>
    <t>HCV</t>
  </si>
  <si>
    <t>New HEP-C</t>
  </si>
  <si>
    <t>TB/MRSA</t>
  </si>
  <si>
    <t>Infectious Disease 2015 340B Cost Savings Summary</t>
  </si>
  <si>
    <t>ABC 340B Pricing</t>
  </si>
  <si>
    <t>TOTALS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</si>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</sst>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&quot;$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rgb="FF7F7F7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DDAB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7FFE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4">
    <xf numFmtId="0" fontId="0" fillId="0" borderId="0" xfId="0"/>
    <xf numFmtId="8" fontId="0" fillId="0" borderId="0" xfId="0" applyNumberFormat="1"/>
    <xf numFmtId="0" fontId="16" fillId="0" borderId="0" xfId="0" applyFont="1" applyAlignment="1">
      <alignment horizontal="center"/>
    </xf>
    <xf numFmtId="0" fontId="16" fillId="36" borderId="12" xfId="0" applyFont="1" applyFill="1" applyBorder="1"/>
    <xf numFmtId="164" fontId="0" fillId="0" borderId="0" xfId="0" applyNumberFormat="1"/>
    <xf numFmtId="0" fontId="16" fillId="41" borderId="11" xfId="0" applyFont="1" applyFill="1" applyBorder="1" applyAlignment="1">
      <alignment horizontal="center"/>
    </xf>
    <xf numFmtId="164" fontId="0" fillId="0" borderId="0" xfId="0" applyNumberFormat="1" applyFill="1"/>
    <xf numFmtId="1" fontId="11" fillId="42" borderId="4" xfId="11" applyNumberFormat="1" applyFill="1" applyAlignment="1">
      <alignment horizontal="center" vertical="center"/>
    </xf>
    <xf numFmtId="164" fontId="11" fillId="42" borderId="4" xfId="11" applyNumberFormat="1" applyFill="1" applyAlignment="1">
      <alignment horizontal="center" vertical="center"/>
    </xf>
    <xf numFmtId="0" fontId="0" fillId="43" borderId="0" xfId="0" applyFill="1"/>
    <xf numFmtId="164" fontId="0" fillId="0" borderId="0" xfId="0" applyNumberFormat="1" applyBorder="1"/>
    <xf numFmtId="8" fontId="0" fillId="0" borderId="0" xfId="0" applyNumberFormat="1" applyBorder="1"/>
    <xf numFmtId="0" fontId="16" fillId="34" borderId="13" xfId="0" applyFont="1" applyFill="1" applyBorder="1" applyAlignment="1">
      <alignment horizontal="center"/>
    </xf>
    <xf numFmtId="0" fontId="16" fillId="34" borderId="14" xfId="0" applyFont="1" applyFill="1" applyBorder="1" applyAlignment="1">
      <alignment horizontal="center"/>
    </xf>
    <xf numFmtId="164" fontId="16" fillId="34" borderId="14" xfId="0" applyNumberFormat="1" applyFont="1" applyFill="1" applyBorder="1" applyAlignment="1">
      <alignment horizontal="center"/>
    </xf>
    <xf numFmtId="164" fontId="16" fillId="34" borderId="15" xfId="0" applyNumberFormat="1" applyFont="1" applyFill="1" applyBorder="1" applyAlignment="1">
      <alignment horizontal="center"/>
    </xf>
    <xf numFmtId="0" fontId="16" fillId="38" borderId="20" xfId="0" applyFont="1" applyFill="1" applyBorder="1" applyAlignment="1">
      <alignment horizontal="center" vertical="center"/>
    </xf>
    <xf numFmtId="1" fontId="16" fillId="38" borderId="21" xfId="0" applyNumberFormat="1" applyFont="1" applyFill="1" applyBorder="1" applyAlignment="1">
      <alignment horizontal="center" vertical="center"/>
    </xf>
    <xf numFmtId="164" fontId="16" fillId="38" borderId="14" xfId="0" applyNumberFormat="1" applyFont="1" applyFill="1" applyBorder="1" applyAlignment="1">
      <alignment horizontal="center" vertical="center"/>
    </xf>
    <xf numFmtId="1" fontId="16" fillId="39" borderId="14" xfId="0" applyNumberFormat="1" applyFont="1" applyFill="1" applyBorder="1" applyAlignment="1">
      <alignment horizontal="center" vertical="center"/>
    </xf>
    <xf numFmtId="1" fontId="16" fillId="39" borderId="15" xfId="0" applyNumberFormat="1" applyFont="1" applyFill="1" applyBorder="1" applyAlignment="1">
      <alignment horizontal="center" vertical="center"/>
    </xf>
    <xf numFmtId="0" fontId="16" fillId="36" borderId="16" xfId="0" applyFont="1" applyFill="1" applyBorder="1" applyAlignment="1">
      <alignment horizontal="left"/>
    </xf>
    <xf numFmtId="1" fontId="0" fillId="0" borderId="0" xfId="0" quotePrefix="1" applyNumberFormat="1" applyAlignment="1">
      <alignment horizontal="left"/>
    </xf>
    <xf numFmtId="1" fontId="0" fillId="0" borderId="0" xfId="0" applyNumberFormat="1" applyAlignment="1">
      <alignment horizontal="left"/>
    </xf>
    <xf numFmtId="0" fontId="8" fillId="4" borderId="0" xfId="8"/>
    <xf numFmtId="1" fontId="8" fillId="4" borderId="0" xfId="8" quotePrefix="1" applyNumberFormat="1" applyAlignment="1">
      <alignment horizontal="left"/>
    </xf>
    <xf numFmtId="8" fontId="8" fillId="4" borderId="0" xfId="8" applyNumberFormat="1"/>
    <xf numFmtId="164" fontId="8" fillId="4" borderId="0" xfId="8" applyNumberFormat="1" applyBorder="1"/>
    <xf numFmtId="8" fontId="8" fillId="4" borderId="0" xfId="8" applyNumberFormat="1" applyBorder="1"/>
    <xf numFmtId="164" fontId="8" fillId="4" borderId="0" xfId="8" applyNumberFormat="1"/>
    <xf numFmtId="165" fontId="0" fillId="0" borderId="0" xfId="0" applyNumberFormat="1"/>
    <xf numFmtId="165" fontId="0" fillId="43" borderId="0" xfId="0" applyNumberFormat="1" applyFill="1"/>
    <xf numFmtId="165" fontId="0" fillId="0" borderId="0" xfId="0" applyNumberFormat="1" applyFill="1"/>
    <xf numFmtId="0" fontId="0" fillId="0" borderId="0" xfId="0" quotePrefix="1" applyAlignment="1">
      <alignment horizontal="right"/>
    </xf>
    <xf numFmtId="0" fontId="0" fillId="8" borderId="8" xfId="15" applyFont="1"/>
    <xf numFmtId="164" fontId="0" fillId="8" borderId="8" xfId="15" applyNumberFormat="1" applyFont="1"/>
    <xf numFmtId="1" fontId="0" fillId="0" borderId="0" xfId="0" quotePrefix="1" applyNumberFormat="1" applyAlignment="1">
      <alignment horizontal="right"/>
    </xf>
    <xf numFmtId="0" fontId="18" fillId="0" borderId="0" xfId="16" applyFont="1"/>
    <xf numFmtId="0" fontId="0" fillId="8" borderId="19" xfId="15" applyFont="1" applyBorder="1" applyAlignment="1">
      <alignment horizontal="left"/>
    </xf>
    <xf numFmtId="0" fontId="0" fillId="8" borderId="17" xfId="15" applyFont="1" applyBorder="1" applyAlignment="1">
      <alignment horizontal="left"/>
    </xf>
    <xf numFmtId="0" fontId="0" fillId="8" borderId="18" xfId="15" applyFont="1" applyBorder="1" applyAlignment="1">
      <alignment horizontal="left"/>
    </xf>
    <xf numFmtId="0" fontId="0" fillId="8" borderId="22" xfId="15" applyFont="1" applyBorder="1" applyAlignment="1">
      <alignment horizontal="left"/>
    </xf>
    <xf numFmtId="0" fontId="0" fillId="8" borderId="0" xfId="15" applyFont="1" applyBorder="1" applyAlignment="1">
      <alignment horizontal="left"/>
    </xf>
    <xf numFmtId="0" fontId="0" fillId="8" borderId="23" xfId="15" applyFont="1" applyBorder="1" applyAlignment="1">
      <alignment horizontal="left"/>
    </xf>
    <xf numFmtId="0" fontId="0" fillId="8" borderId="24" xfId="15" applyFont="1" applyBorder="1" applyAlignment="1">
      <alignment horizontal="left"/>
    </xf>
    <xf numFmtId="0" fontId="0" fillId="8" borderId="25" xfId="15" applyFont="1" applyBorder="1" applyAlignment="1">
      <alignment horizontal="left"/>
    </xf>
    <xf numFmtId="0" fontId="0" fillId="8" borderId="26" xfId="15" applyFont="1" applyBorder="1" applyAlignment="1">
      <alignment horizontal="left"/>
    </xf>
    <xf numFmtId="0" fontId="20" fillId="32" borderId="0" xfId="41" applyFont="1"/>
    <xf numFmtId="165" fontId="20" fillId="32" borderId="11" xfId="41" applyNumberFormat="1" applyFont="1" applyBorder="1"/>
    <xf numFmtId="165" fontId="19" fillId="32" borderId="11" xfId="41" applyNumberFormat="1" applyFont="1" applyBorder="1"/>
    <xf numFmtId="165" fontId="20" fillId="32" borderId="12" xfId="41" applyNumberFormat="1" applyFont="1" applyBorder="1"/>
    <xf numFmtId="164" fontId="11" fillId="42" borderId="11" xfId="11" applyNumberFormat="1" applyFill="1" applyBorder="1" applyAlignment="1">
      <alignment horizontal="center" vertical="center"/>
    </xf>
    <xf numFmtId="1" fontId="11" fillId="42" borderId="11" xfId="11" applyNumberFormat="1" applyFill="1" applyBorder="1" applyAlignment="1">
      <alignment horizontal="center" vertical="center"/>
    </xf>
    <xf numFmtId="165" fontId="0" fillId="0" borderId="11" xfId="0" applyNumberFormat="1" applyBorder="1"/>
    <xf numFmtId="165" fontId="0" fillId="0" borderId="11" xfId="0" applyNumberFormat="1" applyFill="1" applyBorder="1"/>
    <xf numFmtId="164" fontId="11" fillId="42" borderId="11" xfId="11" applyNumberFormat="1" applyFill="1" applyBorder="1" applyAlignment="1">
      <alignment horizontal="left" vertical="center"/>
    </xf>
    <xf numFmtId="0" fontId="16" fillId="0" borderId="11" xfId="0" applyFont="1" applyBorder="1"/>
    <xf numFmtId="0" fontId="3" fillId="0" borderId="1" xfId="2" applyAlignment="1">
      <alignment horizontal="left"/>
    </xf>
    <xf numFmtId="0" fontId="16" fillId="37" borderId="19" xfId="0" applyFont="1" applyFill="1" applyBorder="1" applyAlignment="1">
      <alignment horizontal="center"/>
    </xf>
    <xf numFmtId="0" fontId="16" fillId="37" borderId="17" xfId="0" applyFont="1" applyFill="1" applyBorder="1" applyAlignment="1">
      <alignment horizontal="center"/>
    </xf>
    <xf numFmtId="0" fontId="16" fillId="37" borderId="18" xfId="0" applyFont="1" applyFill="1" applyBorder="1" applyAlignment="1">
      <alignment horizontal="center"/>
    </xf>
    <xf numFmtId="0" fontId="16" fillId="33" borderId="19" xfId="0" applyFont="1" applyFill="1" applyBorder="1" applyAlignment="1">
      <alignment horizontal="center"/>
    </xf>
    <xf numFmtId="0" fontId="16" fillId="33" borderId="17" xfId="0" applyFont="1" applyFill="1" applyBorder="1" applyAlignment="1">
      <alignment horizontal="center"/>
    </xf>
    <xf numFmtId="0" fontId="16" fillId="33" borderId="18" xfId="0" applyFont="1" applyFill="1" applyBorder="1" applyAlignment="1">
      <alignment horizontal="center"/>
    </xf>
    <xf numFmtId="0" fontId="16" fillId="40" borderId="19" xfId="0" applyFont="1" applyFill="1" applyBorder="1" applyAlignment="1">
      <alignment horizontal="center"/>
    </xf>
    <xf numFmtId="0" fontId="16" fillId="40" borderId="17" xfId="0" applyFont="1" applyFill="1" applyBorder="1" applyAlignment="1">
      <alignment horizontal="center"/>
    </xf>
    <xf numFmtId="0" fontId="16" fillId="40" borderId="18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16" fillId="35" borderId="15" xfId="0" applyFont="1" applyFill="1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0" fontId="16" fillId="37" borderId="14" xfId="0" applyFont="1" applyFill="1" applyBorder="1" applyAlignment="1">
      <alignment horizontal="center"/>
    </xf>
    <xf numFmtId="0" fontId="16" fillId="33" borderId="14" xfId="0" applyFont="1" applyFill="1" applyBorder="1" applyAlignment="1">
      <alignment horizontal="center"/>
    </xf>
    <xf numFmtId="0" fontId="16" fillId="33" borderId="15" xfId="0" applyFont="1" applyFill="1" applyBorder="1" applyAlignment="1">
      <alignment horizontal="center"/>
    </xf>
    <xf numFmtId="0" fontId="16" fillId="40" borderId="1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L9"/>
  <sheetViews>
    <sheetView tabSelected="1" view="pageLayout" zoomScaleNormal="100" workbookViewId="0">
      <selection activeCell="C41" sqref="C41"/>
    </sheetView>
  </sheetViews>
  <sheetFormatPr defaultRowHeight="15" x14ac:dyDescent="0.25"/>
  <cols>
    <col min="1" max="1" width="12.7109375" customWidth="1"/>
    <col min="2" max="2" width="13.85546875" bestFit="1" customWidth="1"/>
    <col min="3" max="3" width="19.5703125" bestFit="1" customWidth="1"/>
    <col min="4" max="4" width="13.140625" bestFit="1" customWidth="1"/>
    <col min="5" max="5" width="6.42578125" customWidth="1"/>
    <col min="6" max="6" width="17.85546875" bestFit="1" customWidth="1"/>
    <col min="7" max="7" width="24.28515625" bestFit="1" customWidth="1"/>
    <col min="8" max="8" width="19.140625" bestFit="1" customWidth="1"/>
    <col min="9" max="9" width="4.5703125" customWidth="1"/>
    <col min="10" max="10" width="20.5703125" bestFit="1" customWidth="1"/>
    <col min="11" max="11" width="27.7109375" bestFit="1" customWidth="1"/>
    <col min="12" max="12" width="27" bestFit="1" customWidth="1"/>
  </cols>
  <sheetData>
    <row r="1" spans="1:12" ht="20.45" thickBot="1" x14ac:dyDescent="0.45">
      <c r="A1" s="57" t="s">
        <v>152</v>
      </c>
      <c r="B1" s="57"/>
      <c r="C1" s="57"/>
      <c r="D1" s="57"/>
      <c r="E1" s="57"/>
    </row>
    <row r="2" spans="1:12" ht="15.6" thickTop="1" thickBot="1" x14ac:dyDescent="0.35"/>
    <row r="3" spans="1:12" ht="14.45" x14ac:dyDescent="0.3">
      <c r="B3" s="58" t="s">
        <v>127</v>
      </c>
      <c r="C3" s="59"/>
      <c r="D3" s="60"/>
      <c r="F3" s="61" t="s">
        <v>153</v>
      </c>
      <c r="G3" s="62"/>
      <c r="H3" s="63"/>
      <c r="J3" s="64" t="s">
        <v>128</v>
      </c>
      <c r="K3" s="65"/>
      <c r="L3" s="66"/>
    </row>
    <row r="4" spans="1:12" ht="14.45" x14ac:dyDescent="0.3">
      <c r="A4" s="55" t="s">
        <v>155</v>
      </c>
      <c r="B4" s="51" t="s">
        <v>139</v>
      </c>
      <c r="C4" s="51" t="s">
        <v>133</v>
      </c>
      <c r="D4" s="52" t="s">
        <v>148</v>
      </c>
      <c r="F4" s="52" t="s">
        <v>123</v>
      </c>
      <c r="G4" s="52" t="s">
        <v>124</v>
      </c>
      <c r="H4" s="52" t="s">
        <v>125</v>
      </c>
      <c r="I4" s="9"/>
      <c r="J4" s="52" t="s">
        <v>129</v>
      </c>
      <c r="K4" s="52" t="s">
        <v>130</v>
      </c>
      <c r="L4" s="52" t="s">
        <v>131</v>
      </c>
    </row>
    <row r="5" spans="1:12" ht="14.45" x14ac:dyDescent="0.3">
      <c r="A5" s="56" t="s">
        <v>147</v>
      </c>
      <c r="B5" s="53">
        <v>12676410.459999997</v>
      </c>
      <c r="C5" s="53">
        <v>923.6105171689303</v>
      </c>
      <c r="D5" s="53">
        <v>31648.73445516143</v>
      </c>
      <c r="F5" s="53">
        <v>19800.130000000005</v>
      </c>
      <c r="G5" s="53">
        <v>574.34690826306371</v>
      </c>
      <c r="H5" s="53">
        <v>6509755.7000000011</v>
      </c>
      <c r="I5" s="31"/>
      <c r="J5" s="54">
        <v>11848.604455161423</v>
      </c>
      <c r="K5" s="54">
        <v>349.2636089058667</v>
      </c>
      <c r="L5" s="54">
        <v>6166654.7599999998</v>
      </c>
    </row>
    <row r="6" spans="1:12" ht="14.45" x14ac:dyDescent="0.3">
      <c r="A6" s="56" t="s">
        <v>149</v>
      </c>
      <c r="B6" s="53">
        <v>3759177.38</v>
      </c>
      <c r="C6" s="53">
        <v>2524.3754195968804</v>
      </c>
      <c r="D6" s="53">
        <v>2636.5820538149119</v>
      </c>
      <c r="F6" s="53">
        <v>4295.7</v>
      </c>
      <c r="G6" s="53">
        <v>3096.5994056754976</v>
      </c>
      <c r="H6" s="53">
        <v>2163476.58</v>
      </c>
      <c r="J6" s="54">
        <v>-1659.1179461850877</v>
      </c>
      <c r="K6" s="54">
        <v>-572.22398607861703</v>
      </c>
      <c r="L6" s="54">
        <v>1595700.7999999998</v>
      </c>
    </row>
    <row r="7" spans="1:12" ht="14.45" x14ac:dyDescent="0.3">
      <c r="A7" s="56" t="s">
        <v>150</v>
      </c>
      <c r="B7" s="53">
        <v>1812511.8640000001</v>
      </c>
      <c r="C7" s="53">
        <v>4121.7660836734694</v>
      </c>
      <c r="D7" s="53">
        <v>110257.45034285715</v>
      </c>
      <c r="F7" s="53">
        <v>50356.5</v>
      </c>
      <c r="G7" s="53">
        <v>1983.4464285714284</v>
      </c>
      <c r="H7" s="53">
        <v>705430</v>
      </c>
      <c r="J7" s="54">
        <v>59900.950342857148</v>
      </c>
      <c r="K7" s="54">
        <v>2138.319655102041</v>
      </c>
      <c r="L7" s="54">
        <v>1107081.8640000001</v>
      </c>
    </row>
    <row r="8" spans="1:12" ht="14.45" x14ac:dyDescent="0.3">
      <c r="A8" s="56" t="s">
        <v>151</v>
      </c>
      <c r="B8" s="53">
        <v>210067.19999999998</v>
      </c>
      <c r="C8" s="53">
        <v>302.27960565175101</v>
      </c>
      <c r="D8" s="53">
        <v>5164.5403861353316</v>
      </c>
      <c r="F8" s="53">
        <v>642.38</v>
      </c>
      <c r="G8" s="53">
        <v>42.285369491466895</v>
      </c>
      <c r="H8" s="53">
        <v>17069.46</v>
      </c>
      <c r="J8" s="54">
        <v>4522.1603861353315</v>
      </c>
      <c r="K8" s="54">
        <v>259.99423616028412</v>
      </c>
      <c r="L8" s="54">
        <v>192997.74</v>
      </c>
    </row>
    <row r="9" spans="1:12" ht="15.6" x14ac:dyDescent="0.3">
      <c r="A9" s="47" t="s">
        <v>154</v>
      </c>
      <c r="B9" s="50">
        <f>SUM(B5:B8)</f>
        <v>18458166.903999995</v>
      </c>
      <c r="C9" s="50">
        <f t="shared" ref="C9:D9" si="0">SUM(C5:C8)</f>
        <v>7872.0316260910313</v>
      </c>
      <c r="D9" s="50">
        <f t="shared" si="0"/>
        <v>149707.30723796884</v>
      </c>
      <c r="F9" s="48">
        <f>SUM(F5:F8)</f>
        <v>75094.710000000006</v>
      </c>
      <c r="G9" s="48">
        <f t="shared" ref="G9:H9" si="1">SUM(G5:G8)</f>
        <v>5696.6781120014566</v>
      </c>
      <c r="H9" s="48">
        <f t="shared" si="1"/>
        <v>9395731.7400000021</v>
      </c>
      <c r="J9" s="49">
        <f>SUM(J5:J8)</f>
        <v>74612.597237968817</v>
      </c>
      <c r="K9" s="49">
        <f t="shared" ref="K9:L9" si="2">SUM(K5:K8)</f>
        <v>2175.3535140895747</v>
      </c>
      <c r="L9" s="49">
        <f t="shared" si="2"/>
        <v>9062435.1639999989</v>
      </c>
    </row>
  </sheetData>
  <sheetProtection password="C6C6" sheet="1" objects="1" scenarios="1"/>
  <mergeCells count="4">
    <mergeCell ref="A1:E1"/>
    <mergeCell ref="B3:D3"/>
    <mergeCell ref="F3:H3"/>
    <mergeCell ref="J3:L3"/>
  </mergeCells>
  <conditionalFormatting sqref="J5:L5">
    <cfRule type="cellIs" dxfId="38" priority="9" operator="greaterThan">
      <formula>0</formula>
    </cfRule>
  </conditionalFormatting>
  <conditionalFormatting sqref="K6:L6">
    <cfRule type="cellIs" dxfId="37" priority="8" operator="greaterThan">
      <formula>0</formula>
    </cfRule>
  </conditionalFormatting>
  <conditionalFormatting sqref="J6">
    <cfRule type="cellIs" dxfId="36" priority="7" operator="greaterThan">
      <formula>0</formula>
    </cfRule>
  </conditionalFormatting>
  <conditionalFormatting sqref="K7:L7">
    <cfRule type="cellIs" dxfId="35" priority="6" operator="greaterThan">
      <formula>0</formula>
    </cfRule>
  </conditionalFormatting>
  <conditionalFormatting sqref="J7">
    <cfRule type="cellIs" dxfId="34" priority="5" operator="greaterThan">
      <formula>0</formula>
    </cfRule>
  </conditionalFormatting>
  <conditionalFormatting sqref="K8:L8">
    <cfRule type="cellIs" dxfId="33" priority="4" operator="greaterThan">
      <formula>0</formula>
    </cfRule>
  </conditionalFormatting>
  <conditionalFormatting sqref="J8">
    <cfRule type="cellIs" dxfId="32" priority="3" operator="greaterThan">
      <formula>0</formula>
    </cfRule>
  </conditionalFormatting>
  <conditionalFormatting sqref="J3">
    <cfRule type="cellIs" dxfId="31" priority="2" operator="greaterThan">
      <formula>0</formula>
    </cfRule>
  </conditionalFormatting>
  <conditionalFormatting sqref="J9:L9">
    <cfRule type="cellIs" dxfId="30" priority="1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  <headerFooter>
    <oddHeader>&amp;CAttachment X2
HIV/HEPC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O53"/>
  <sheetViews>
    <sheetView workbookViewId="0">
      <selection sqref="A1:B1"/>
    </sheetView>
  </sheetViews>
  <sheetFormatPr defaultRowHeight="15" x14ac:dyDescent="0.25"/>
  <cols>
    <col min="1" max="1" width="48" bestFit="1" customWidth="1"/>
    <col min="2" max="2" width="12" bestFit="1" customWidth="1"/>
    <col min="3" max="3" width="5" customWidth="1"/>
    <col min="4" max="4" width="8.28515625" customWidth="1"/>
    <col min="5" max="5" width="14.42578125" customWidth="1"/>
    <col min="6" max="6" width="19.5703125" customWidth="1"/>
    <col min="7" max="7" width="13.5703125" customWidth="1"/>
    <col min="8" max="8" width="5.5703125" bestFit="1" customWidth="1"/>
    <col min="9" max="9" width="17.85546875" customWidth="1"/>
    <col min="10" max="10" width="24.28515625" customWidth="1"/>
    <col min="11" max="11" width="19.140625" customWidth="1"/>
    <col min="12" max="12" width="2.85546875" customWidth="1"/>
    <col min="13" max="13" width="20.5703125" customWidth="1"/>
    <col min="14" max="14" width="27.7109375" customWidth="1"/>
    <col min="15" max="15" width="27" customWidth="1"/>
    <col min="16" max="16" width="9.140625" customWidth="1"/>
  </cols>
  <sheetData>
    <row r="1" spans="1:15" thickBot="1" x14ac:dyDescent="0.35">
      <c r="A1" s="67" t="s">
        <v>126</v>
      </c>
      <c r="B1" s="68"/>
      <c r="C1" s="69" t="s">
        <v>127</v>
      </c>
      <c r="D1" s="70"/>
      <c r="E1" s="70"/>
      <c r="F1" s="70"/>
      <c r="G1" s="70"/>
      <c r="H1" s="71" t="s">
        <v>122</v>
      </c>
      <c r="I1" s="71"/>
      <c r="J1" s="71"/>
      <c r="K1" s="72"/>
      <c r="L1" s="9"/>
      <c r="M1" s="73" t="s">
        <v>128</v>
      </c>
      <c r="N1" s="73"/>
      <c r="O1" s="73"/>
    </row>
    <row r="2" spans="1:15" s="2" customFormat="1" thickBot="1" x14ac:dyDescent="0.35">
      <c r="A2" s="3" t="s">
        <v>57</v>
      </c>
      <c r="B2" s="21" t="s">
        <v>55</v>
      </c>
      <c r="C2" s="16" t="s">
        <v>0</v>
      </c>
      <c r="D2" s="17" t="s">
        <v>1</v>
      </c>
      <c r="E2" s="20" t="s">
        <v>134</v>
      </c>
      <c r="F2" s="18" t="s">
        <v>133</v>
      </c>
      <c r="G2" s="19" t="s">
        <v>132</v>
      </c>
      <c r="H2" s="12" t="s">
        <v>58</v>
      </c>
      <c r="I2" s="13" t="s">
        <v>123</v>
      </c>
      <c r="J2" s="14" t="s">
        <v>124</v>
      </c>
      <c r="K2" s="15" t="s">
        <v>125</v>
      </c>
      <c r="L2" s="9"/>
      <c r="M2" s="5" t="s">
        <v>129</v>
      </c>
      <c r="N2" s="5" t="s">
        <v>130</v>
      </c>
      <c r="O2" s="5" t="s">
        <v>131</v>
      </c>
    </row>
    <row r="3" spans="1:15" ht="14.45" x14ac:dyDescent="0.3">
      <c r="A3" t="s">
        <v>135</v>
      </c>
      <c r="B3" s="22" t="s">
        <v>66</v>
      </c>
      <c r="C3">
        <v>93</v>
      </c>
      <c r="D3">
        <v>2970</v>
      </c>
      <c r="E3" s="11">
        <v>68842.62</v>
      </c>
      <c r="F3" s="10">
        <v>23.179333333333332</v>
      </c>
      <c r="G3" s="11">
        <v>740.24322580645162</v>
      </c>
      <c r="H3" t="s">
        <v>120</v>
      </c>
      <c r="I3" s="10">
        <v>758.56</v>
      </c>
      <c r="J3" s="10">
        <v>23.75288888888889</v>
      </c>
      <c r="K3" s="10">
        <v>70546.080000000002</v>
      </c>
      <c r="L3" s="9"/>
      <c r="M3" s="6">
        <v>-18.316774193548326</v>
      </c>
      <c r="N3" s="6">
        <v>-0.57355555555555782</v>
      </c>
      <c r="O3" s="6">
        <v>-1703.4600000000064</v>
      </c>
    </row>
    <row r="4" spans="1:15" ht="14.45" x14ac:dyDescent="0.3">
      <c r="A4" t="s">
        <v>2</v>
      </c>
      <c r="B4" s="22" t="s">
        <v>65</v>
      </c>
      <c r="C4">
        <v>180</v>
      </c>
      <c r="D4">
        <v>5947</v>
      </c>
      <c r="E4" s="1">
        <v>25872.95</v>
      </c>
      <c r="F4" s="10">
        <v>4.3505885320329583</v>
      </c>
      <c r="G4" s="11">
        <v>143.73861111111111</v>
      </c>
      <c r="H4" t="s">
        <v>120</v>
      </c>
      <c r="I4" s="10">
        <v>75.56</v>
      </c>
      <c r="J4" s="10">
        <v>2.2870018496721038</v>
      </c>
      <c r="K4" s="10">
        <v>13600.800000000001</v>
      </c>
      <c r="L4" s="9"/>
      <c r="M4" s="6">
        <v>68.17861111111111</v>
      </c>
      <c r="N4" s="6">
        <v>2.0635866823608544</v>
      </c>
      <c r="O4" s="6">
        <v>12272.15</v>
      </c>
    </row>
    <row r="5" spans="1:15" ht="14.45" x14ac:dyDescent="0.3">
      <c r="A5" t="s">
        <v>3</v>
      </c>
      <c r="B5" s="22" t="s">
        <v>67</v>
      </c>
      <c r="C5">
        <v>1080</v>
      </c>
      <c r="D5">
        <v>31245</v>
      </c>
      <c r="E5" s="1">
        <v>2198599.79</v>
      </c>
      <c r="F5" s="10">
        <v>70.366451912305976</v>
      </c>
      <c r="G5" s="11">
        <v>2035.7405462962963</v>
      </c>
      <c r="H5" t="s">
        <v>120</v>
      </c>
      <c r="I5" s="10">
        <v>709.26</v>
      </c>
      <c r="J5" s="10">
        <v>24.515948151704276</v>
      </c>
      <c r="K5" s="10">
        <v>766000.8</v>
      </c>
      <c r="L5" s="9"/>
      <c r="M5" s="6">
        <v>1326.4805462962963</v>
      </c>
      <c r="N5" s="6">
        <v>45.850503760601697</v>
      </c>
      <c r="O5" s="6">
        <v>1432598.99</v>
      </c>
    </row>
    <row r="6" spans="1:15" ht="14.45" x14ac:dyDescent="0.3">
      <c r="A6" t="s">
        <v>136</v>
      </c>
      <c r="B6" s="22" t="s">
        <v>68</v>
      </c>
      <c r="C6">
        <v>62</v>
      </c>
      <c r="D6">
        <v>1737</v>
      </c>
      <c r="E6" s="1">
        <v>121123.93</v>
      </c>
      <c r="F6" s="10">
        <v>69.731681059297642</v>
      </c>
      <c r="G6" s="11">
        <v>1953.6117741935482</v>
      </c>
      <c r="H6" t="s">
        <v>120</v>
      </c>
      <c r="I6" s="10">
        <v>975.72</v>
      </c>
      <c r="J6" s="10">
        <v>34.827081174438689</v>
      </c>
      <c r="K6" s="10">
        <v>60494.64</v>
      </c>
      <c r="L6" s="9"/>
      <c r="M6" s="6">
        <v>977.89177419354814</v>
      </c>
      <c r="N6" s="6">
        <v>34.904599884858953</v>
      </c>
      <c r="O6" s="6">
        <v>60629.289999999994</v>
      </c>
    </row>
    <row r="7" spans="1:15" ht="14.45" x14ac:dyDescent="0.3">
      <c r="A7" t="s">
        <v>4</v>
      </c>
      <c r="B7" s="22" t="s">
        <v>59</v>
      </c>
      <c r="C7">
        <v>13</v>
      </c>
      <c r="D7">
        <v>390</v>
      </c>
      <c r="E7" s="1">
        <v>10221.34</v>
      </c>
      <c r="F7" s="10">
        <v>26.208564102564104</v>
      </c>
      <c r="G7" s="11">
        <v>786.25692307692304</v>
      </c>
      <c r="H7" t="s">
        <v>120</v>
      </c>
      <c r="I7" s="10">
        <v>472.78</v>
      </c>
      <c r="J7" s="10">
        <v>15.759333333333332</v>
      </c>
      <c r="K7" s="10">
        <v>6146.1399999999994</v>
      </c>
      <c r="L7" s="9"/>
      <c r="M7" s="6">
        <v>313.47692307692307</v>
      </c>
      <c r="N7" s="6">
        <v>10.449230769230772</v>
      </c>
      <c r="O7" s="6">
        <v>4075.2000000000007</v>
      </c>
    </row>
    <row r="8" spans="1:15" ht="14.45" x14ac:dyDescent="0.3">
      <c r="A8" t="s">
        <v>5</v>
      </c>
      <c r="B8" s="22" t="s">
        <v>69</v>
      </c>
      <c r="C8">
        <v>14</v>
      </c>
      <c r="D8">
        <v>382</v>
      </c>
      <c r="E8" s="1">
        <v>6633.14</v>
      </c>
      <c r="F8" s="10">
        <v>17.364240837696336</v>
      </c>
      <c r="G8" s="11">
        <v>473.79571428571433</v>
      </c>
      <c r="H8" t="s">
        <v>120</v>
      </c>
      <c r="I8" s="10">
        <v>203.27</v>
      </c>
      <c r="J8" s="10">
        <v>7.4496858638743459</v>
      </c>
      <c r="K8" s="10">
        <v>2845.78</v>
      </c>
      <c r="L8" s="9"/>
      <c r="M8" s="6">
        <v>270.52571428571434</v>
      </c>
      <c r="N8" s="6">
        <v>9.9145549738219891</v>
      </c>
      <c r="O8" s="6">
        <v>3787.36</v>
      </c>
    </row>
    <row r="9" spans="1:15" ht="14.45" x14ac:dyDescent="0.3">
      <c r="A9" t="s">
        <v>6</v>
      </c>
      <c r="B9" s="22" t="s">
        <v>70</v>
      </c>
      <c r="C9">
        <v>13</v>
      </c>
      <c r="D9">
        <v>4320</v>
      </c>
      <c r="E9" s="1">
        <v>1995.66</v>
      </c>
      <c r="F9" s="10">
        <v>0.46195833333333336</v>
      </c>
      <c r="G9" s="11">
        <v>153.5123076923077</v>
      </c>
      <c r="H9" t="s">
        <v>120</v>
      </c>
      <c r="I9" s="10">
        <v>50.56</v>
      </c>
      <c r="J9" s="10">
        <v>0.15214814814814814</v>
      </c>
      <c r="K9" s="10">
        <v>657.28</v>
      </c>
      <c r="L9" s="9"/>
      <c r="M9" s="6">
        <v>102.9523076923077</v>
      </c>
      <c r="N9" s="6">
        <v>0.30981018518518522</v>
      </c>
      <c r="O9" s="6">
        <v>1338.38</v>
      </c>
    </row>
    <row r="10" spans="1:15" ht="14.45" x14ac:dyDescent="0.3">
      <c r="A10" t="s">
        <v>7</v>
      </c>
      <c r="B10" s="22" t="s">
        <v>71</v>
      </c>
      <c r="C10">
        <v>2</v>
      </c>
      <c r="D10">
        <v>90</v>
      </c>
      <c r="E10" s="1">
        <v>1342.61</v>
      </c>
      <c r="F10" s="10">
        <v>14.917888888888887</v>
      </c>
      <c r="G10" s="11">
        <v>671.30499999999995</v>
      </c>
      <c r="H10" t="s">
        <v>120</v>
      </c>
      <c r="I10" s="10">
        <v>91.38</v>
      </c>
      <c r="J10" s="10">
        <v>2.0306666666666664</v>
      </c>
      <c r="K10" s="10">
        <v>182.76</v>
      </c>
      <c r="L10" s="9"/>
      <c r="M10" s="6">
        <v>579.92499999999995</v>
      </c>
      <c r="N10" s="6">
        <v>12.887222222222221</v>
      </c>
      <c r="O10" s="6">
        <v>1159.8499999999999</v>
      </c>
    </row>
    <row r="11" spans="1:15" ht="14.45" x14ac:dyDescent="0.3">
      <c r="A11" t="s">
        <v>8</v>
      </c>
      <c r="B11" s="22" t="s">
        <v>72</v>
      </c>
      <c r="C11">
        <v>820</v>
      </c>
      <c r="D11">
        <v>23542</v>
      </c>
      <c r="E11" s="1">
        <v>889956.38</v>
      </c>
      <c r="F11" s="10">
        <v>37.80292158695098</v>
      </c>
      <c r="G11" s="11">
        <v>1085.3126585365853</v>
      </c>
      <c r="H11" t="s">
        <v>120</v>
      </c>
      <c r="I11" s="10">
        <v>473.64</v>
      </c>
      <c r="J11" s="10">
        <v>16.497527822614902</v>
      </c>
      <c r="K11" s="10">
        <v>388384.8</v>
      </c>
      <c r="L11" s="9"/>
      <c r="M11" s="6">
        <v>611.67265853658535</v>
      </c>
      <c r="N11" s="6">
        <v>21.305393764336078</v>
      </c>
      <c r="O11" s="6">
        <v>501571.58</v>
      </c>
    </row>
    <row r="12" spans="1:15" ht="14.45" x14ac:dyDescent="0.3">
      <c r="A12" t="s">
        <v>12</v>
      </c>
      <c r="B12" s="22" t="s">
        <v>60</v>
      </c>
      <c r="C12">
        <v>74</v>
      </c>
      <c r="D12">
        <v>8880</v>
      </c>
      <c r="E12" s="1">
        <v>70653.320000000007</v>
      </c>
      <c r="F12" s="10">
        <v>7.9564549549549559</v>
      </c>
      <c r="G12" s="11">
        <v>954.77459459459465</v>
      </c>
      <c r="H12" t="s">
        <v>120</v>
      </c>
      <c r="I12" s="10">
        <v>498.1</v>
      </c>
      <c r="J12" s="10">
        <v>4.1508333333333338</v>
      </c>
      <c r="K12" s="10">
        <v>36859.4</v>
      </c>
      <c r="L12" s="9"/>
      <c r="M12" s="6">
        <v>456.67459459459462</v>
      </c>
      <c r="N12" s="6">
        <v>3.8056216216216221</v>
      </c>
      <c r="O12" s="6">
        <v>33793.920000000006</v>
      </c>
    </row>
    <row r="13" spans="1:15" ht="14.45" x14ac:dyDescent="0.3">
      <c r="A13" t="s">
        <v>13</v>
      </c>
      <c r="B13" s="22" t="s">
        <v>61</v>
      </c>
      <c r="C13">
        <v>72</v>
      </c>
      <c r="D13">
        <v>4320</v>
      </c>
      <c r="E13" s="1">
        <v>68818.22</v>
      </c>
      <c r="F13" s="10">
        <v>15.930143518518518</v>
      </c>
      <c r="G13" s="11">
        <v>955.80861111111108</v>
      </c>
      <c r="H13" t="s">
        <v>120</v>
      </c>
      <c r="I13" s="10">
        <v>587.14</v>
      </c>
      <c r="J13" s="10">
        <v>9.7856666666666676</v>
      </c>
      <c r="K13" s="10">
        <v>42274.080000000002</v>
      </c>
      <c r="L13" s="9"/>
      <c r="M13" s="6">
        <v>368.66861111111109</v>
      </c>
      <c r="N13" s="6">
        <v>6.1444768518518504</v>
      </c>
      <c r="O13" s="6">
        <v>26544.14</v>
      </c>
    </row>
    <row r="14" spans="1:15" ht="14.45" x14ac:dyDescent="0.3">
      <c r="A14" t="s">
        <v>14</v>
      </c>
      <c r="B14" s="22" t="s">
        <v>76</v>
      </c>
      <c r="C14">
        <v>35</v>
      </c>
      <c r="D14">
        <v>3016</v>
      </c>
      <c r="E14" s="1">
        <v>25490.48</v>
      </c>
      <c r="F14" s="10">
        <v>8.4517506631299728</v>
      </c>
      <c r="G14" s="11">
        <v>728.29942857142851</v>
      </c>
      <c r="H14" t="s">
        <v>120</v>
      </c>
      <c r="I14" s="10">
        <v>493.42</v>
      </c>
      <c r="J14" s="10">
        <v>5.7260278514588858</v>
      </c>
      <c r="K14" s="10">
        <v>17269.7</v>
      </c>
      <c r="L14" s="9"/>
      <c r="M14" s="6">
        <v>234.87942857142849</v>
      </c>
      <c r="N14" s="6">
        <v>2.725722811671087</v>
      </c>
      <c r="O14" s="6">
        <v>8220.7799999999988</v>
      </c>
    </row>
    <row r="15" spans="1:15" ht="14.45" x14ac:dyDescent="0.3">
      <c r="A15" t="s">
        <v>15</v>
      </c>
      <c r="B15" s="22" t="s">
        <v>75</v>
      </c>
      <c r="C15">
        <v>3</v>
      </c>
      <c r="D15">
        <v>810</v>
      </c>
      <c r="E15" s="1">
        <v>2880.81</v>
      </c>
      <c r="F15" s="10">
        <v>3.5565555555555557</v>
      </c>
      <c r="G15" s="11">
        <v>960.27</v>
      </c>
      <c r="H15" t="s">
        <v>120</v>
      </c>
      <c r="I15" s="10">
        <v>494.9</v>
      </c>
      <c r="J15" s="10">
        <v>1.8329629629629627</v>
      </c>
      <c r="K15" s="10">
        <v>1484.6999999999998</v>
      </c>
      <c r="L15" s="9"/>
      <c r="M15" s="6">
        <v>465.37</v>
      </c>
      <c r="N15" s="6">
        <v>1.723592592592593</v>
      </c>
      <c r="O15" s="6">
        <v>1396.1100000000001</v>
      </c>
    </row>
    <row r="16" spans="1:15" ht="14.45" x14ac:dyDescent="0.3">
      <c r="A16" t="s">
        <v>16</v>
      </c>
      <c r="B16" s="22" t="s">
        <v>77</v>
      </c>
      <c r="C16">
        <v>883</v>
      </c>
      <c r="D16">
        <v>28854</v>
      </c>
      <c r="E16" s="1">
        <v>559436.43000000005</v>
      </c>
      <c r="F16" s="10">
        <v>19.388522561863176</v>
      </c>
      <c r="G16" s="11">
        <v>633.56334088335223</v>
      </c>
      <c r="H16" t="s">
        <v>120</v>
      </c>
      <c r="I16" s="10">
        <v>642.16</v>
      </c>
      <c r="J16" s="10">
        <v>19.651600471338465</v>
      </c>
      <c r="K16" s="10">
        <v>567027.28</v>
      </c>
      <c r="L16" s="9"/>
      <c r="M16" s="6">
        <v>-8.5966591166477428</v>
      </c>
      <c r="N16" s="6">
        <v>-0.26307790947528886</v>
      </c>
      <c r="O16" s="6">
        <v>-7590.8499999999767</v>
      </c>
    </row>
    <row r="17" spans="1:15" ht="14.45" x14ac:dyDescent="0.3">
      <c r="A17" t="s">
        <v>17</v>
      </c>
      <c r="B17" s="22" t="s">
        <v>80</v>
      </c>
      <c r="C17">
        <v>6</v>
      </c>
      <c r="D17">
        <v>1120</v>
      </c>
      <c r="E17" s="1">
        <v>2691.29</v>
      </c>
      <c r="F17" s="10">
        <v>2.4029375000000002</v>
      </c>
      <c r="G17" s="11">
        <v>448.54833333333335</v>
      </c>
      <c r="H17" t="s">
        <v>120</v>
      </c>
      <c r="I17" s="10">
        <v>265.93</v>
      </c>
      <c r="J17" s="10">
        <v>1.424625</v>
      </c>
      <c r="K17" s="10">
        <v>1595.58</v>
      </c>
      <c r="L17" s="9"/>
      <c r="M17" s="6">
        <v>182.61833333333334</v>
      </c>
      <c r="N17" s="6">
        <v>0.97831250000000014</v>
      </c>
      <c r="O17" s="6">
        <v>1095.71</v>
      </c>
    </row>
    <row r="18" spans="1:15" ht="14.45" x14ac:dyDescent="0.3">
      <c r="A18" t="s">
        <v>18</v>
      </c>
      <c r="B18" s="22" t="s">
        <v>79</v>
      </c>
      <c r="C18">
        <v>573</v>
      </c>
      <c r="D18">
        <v>36158</v>
      </c>
      <c r="E18" s="1">
        <v>237501.1</v>
      </c>
      <c r="F18" s="10">
        <v>6.5684246916311748</v>
      </c>
      <c r="G18" s="11">
        <v>414.48708551483423</v>
      </c>
      <c r="H18" t="s">
        <v>120</v>
      </c>
      <c r="I18" s="10">
        <v>564.52</v>
      </c>
      <c r="J18" s="10">
        <v>8.946013606947286</v>
      </c>
      <c r="K18" s="10">
        <v>323469.95999999996</v>
      </c>
      <c r="L18" s="9"/>
      <c r="M18" s="6">
        <v>-150.03291448516575</v>
      </c>
      <c r="N18" s="6">
        <v>-2.3775889153161112</v>
      </c>
      <c r="O18" s="6">
        <v>-85968.859999999957</v>
      </c>
    </row>
    <row r="19" spans="1:15" ht="14.45" x14ac:dyDescent="0.3">
      <c r="A19" t="s">
        <v>19</v>
      </c>
      <c r="B19" s="22" t="s">
        <v>84</v>
      </c>
      <c r="C19">
        <v>223</v>
      </c>
      <c r="D19">
        <v>6706</v>
      </c>
      <c r="E19" s="1">
        <v>31782.720000000001</v>
      </c>
      <c r="F19" s="10">
        <v>4.7394452728899497</v>
      </c>
      <c r="G19" s="11">
        <v>142.52340807174889</v>
      </c>
      <c r="H19" t="s">
        <v>120</v>
      </c>
      <c r="I19" s="10">
        <v>128.13999999999999</v>
      </c>
      <c r="J19" s="10">
        <v>4.2611422606620932</v>
      </c>
      <c r="K19" s="10">
        <v>28575.219999999998</v>
      </c>
      <c r="L19" s="9"/>
      <c r="M19" s="6">
        <v>14.383408071748903</v>
      </c>
      <c r="N19" s="6">
        <v>0.47830301222785643</v>
      </c>
      <c r="O19" s="6">
        <v>3207.5000000000036</v>
      </c>
    </row>
    <row r="20" spans="1:15" ht="14.45" x14ac:dyDescent="0.3">
      <c r="A20" s="24" t="s">
        <v>145</v>
      </c>
      <c r="B20" s="25" t="s">
        <v>118</v>
      </c>
      <c r="C20" s="24">
        <v>3</v>
      </c>
      <c r="D20" s="24">
        <v>720</v>
      </c>
      <c r="E20" s="26"/>
      <c r="F20" s="27"/>
      <c r="G20" s="28"/>
      <c r="H20" s="24" t="s">
        <v>121</v>
      </c>
      <c r="I20" s="27">
        <v>0</v>
      </c>
      <c r="J20" s="27">
        <v>0</v>
      </c>
      <c r="K20" s="27">
        <v>0</v>
      </c>
      <c r="L20" s="24"/>
      <c r="M20" s="29">
        <v>0</v>
      </c>
      <c r="N20" s="29">
        <v>0</v>
      </c>
      <c r="O20" s="29">
        <v>0</v>
      </c>
    </row>
    <row r="21" spans="1:15" ht="14.45" x14ac:dyDescent="0.3">
      <c r="A21" t="s">
        <v>20</v>
      </c>
      <c r="B21" s="22" t="s">
        <v>82</v>
      </c>
      <c r="C21">
        <v>53</v>
      </c>
      <c r="D21">
        <v>1585</v>
      </c>
      <c r="E21" s="1">
        <v>5648.63</v>
      </c>
      <c r="F21" s="10">
        <v>3.5638044164037854</v>
      </c>
      <c r="G21" s="11">
        <v>106.57792452830189</v>
      </c>
      <c r="H21" t="s">
        <v>120</v>
      </c>
      <c r="I21" s="10">
        <v>65.55</v>
      </c>
      <c r="J21" s="10">
        <v>2.1918927444794951</v>
      </c>
      <c r="K21" s="10">
        <v>3474.1499999999996</v>
      </c>
      <c r="L21" s="9"/>
      <c r="M21" s="6">
        <v>41.027924528301895</v>
      </c>
      <c r="N21" s="6">
        <v>1.3719116719242903</v>
      </c>
      <c r="O21" s="6">
        <v>2174.4800000000005</v>
      </c>
    </row>
    <row r="22" spans="1:15" ht="14.45" x14ac:dyDescent="0.3">
      <c r="A22" t="s">
        <v>21</v>
      </c>
      <c r="B22" s="22" t="s">
        <v>83</v>
      </c>
      <c r="C22">
        <v>143</v>
      </c>
      <c r="D22">
        <v>4031</v>
      </c>
      <c r="E22" s="1">
        <v>27475.31</v>
      </c>
      <c r="F22" s="10">
        <v>6.8160034730836028</v>
      </c>
      <c r="G22" s="11">
        <v>192.13503496503498</v>
      </c>
      <c r="H22" t="s">
        <v>120</v>
      </c>
      <c r="I22" s="10">
        <v>66.02</v>
      </c>
      <c r="J22" s="10">
        <v>2.342064003969238</v>
      </c>
      <c r="K22" s="10">
        <v>9440.8599999999988</v>
      </c>
      <c r="L22" s="9"/>
      <c r="M22" s="6">
        <v>126.11503496503498</v>
      </c>
      <c r="N22" s="6">
        <v>4.4739394691143648</v>
      </c>
      <c r="O22" s="6">
        <v>18034.450000000004</v>
      </c>
    </row>
    <row r="23" spans="1:15" ht="14.45" x14ac:dyDescent="0.3">
      <c r="A23" t="s">
        <v>22</v>
      </c>
      <c r="B23" s="22" t="s">
        <v>81</v>
      </c>
      <c r="C23">
        <v>25</v>
      </c>
      <c r="D23">
        <v>730</v>
      </c>
      <c r="E23" s="1">
        <v>7876.76</v>
      </c>
      <c r="F23" s="10">
        <v>10.790082191780822</v>
      </c>
      <c r="G23" s="11">
        <v>315.07040000000001</v>
      </c>
      <c r="H23" t="s">
        <v>120</v>
      </c>
      <c r="I23" s="10">
        <v>211.67</v>
      </c>
      <c r="J23" s="10">
        <v>7.2489726027397259</v>
      </c>
      <c r="K23" s="10">
        <v>5291.75</v>
      </c>
      <c r="L23" s="9"/>
      <c r="M23" s="6">
        <v>103.40040000000002</v>
      </c>
      <c r="N23" s="6">
        <v>3.5411095890410964</v>
      </c>
      <c r="O23" s="6">
        <v>2585.0100000000002</v>
      </c>
    </row>
    <row r="24" spans="1:15" ht="14.45" x14ac:dyDescent="0.3">
      <c r="A24" t="s">
        <v>23</v>
      </c>
      <c r="B24" s="22" t="s">
        <v>85</v>
      </c>
      <c r="C24">
        <v>189</v>
      </c>
      <c r="D24">
        <v>6228</v>
      </c>
      <c r="E24" s="1">
        <v>99856.56</v>
      </c>
      <c r="F24" s="10">
        <v>16.033487475915223</v>
      </c>
      <c r="G24" s="11">
        <v>528.34158730158731</v>
      </c>
      <c r="H24" t="s">
        <v>120</v>
      </c>
      <c r="I24" s="10">
        <v>405.89</v>
      </c>
      <c r="J24" s="10">
        <v>12.317471098265894</v>
      </c>
      <c r="K24" s="10">
        <v>76713.209999999992</v>
      </c>
      <c r="L24" s="9"/>
      <c r="M24" s="6">
        <v>122.45158730158732</v>
      </c>
      <c r="N24" s="6">
        <v>3.7160163776493285</v>
      </c>
      <c r="O24" s="6">
        <v>23143.350000000006</v>
      </c>
    </row>
    <row r="25" spans="1:15" ht="14.45" x14ac:dyDescent="0.3">
      <c r="A25" t="s">
        <v>24</v>
      </c>
      <c r="B25" s="22" t="s">
        <v>87</v>
      </c>
      <c r="C25">
        <v>38</v>
      </c>
      <c r="D25">
        <v>1158</v>
      </c>
      <c r="E25" s="1">
        <v>147.56</v>
      </c>
      <c r="F25" s="10">
        <v>0.127426597582038</v>
      </c>
      <c r="G25" s="11">
        <v>3.8831578947368421</v>
      </c>
      <c r="H25" t="s">
        <v>120</v>
      </c>
      <c r="I25" s="10">
        <v>5.15</v>
      </c>
      <c r="J25" s="10">
        <v>0.16899827288428326</v>
      </c>
      <c r="K25" s="10">
        <v>195.70000000000002</v>
      </c>
      <c r="L25" s="9"/>
      <c r="M25" s="6">
        <v>-1.2668421052631582</v>
      </c>
      <c r="N25" s="6">
        <v>-4.1571675302245259E-2</v>
      </c>
      <c r="O25" s="6">
        <v>-48.140000000000015</v>
      </c>
    </row>
    <row r="26" spans="1:15" ht="14.45" x14ac:dyDescent="0.3">
      <c r="A26" t="s">
        <v>25</v>
      </c>
      <c r="B26" s="22" t="s">
        <v>88</v>
      </c>
      <c r="C26">
        <v>3304</v>
      </c>
      <c r="D26">
        <v>101177</v>
      </c>
      <c r="E26" s="1">
        <v>867154.34</v>
      </c>
      <c r="F26" s="10">
        <v>8.5706666534884413</v>
      </c>
      <c r="G26" s="11">
        <v>262.4559140435835</v>
      </c>
      <c r="H26" t="s">
        <v>120</v>
      </c>
      <c r="I26" s="10">
        <v>17.12</v>
      </c>
      <c r="J26" s="10">
        <v>0.55906460954564774</v>
      </c>
      <c r="K26" s="10">
        <v>56564.480000000003</v>
      </c>
      <c r="L26" s="9"/>
      <c r="M26" s="6">
        <v>245.3359140435835</v>
      </c>
      <c r="N26" s="6">
        <v>8.0116020439427942</v>
      </c>
      <c r="O26" s="6">
        <v>810589.86</v>
      </c>
    </row>
    <row r="27" spans="1:15" ht="14.45" x14ac:dyDescent="0.3">
      <c r="A27" t="s">
        <v>56</v>
      </c>
      <c r="B27" s="22" t="s">
        <v>92</v>
      </c>
      <c r="C27">
        <v>4</v>
      </c>
      <c r="D27">
        <v>120</v>
      </c>
      <c r="E27" s="1">
        <v>5637.6</v>
      </c>
      <c r="F27" s="10">
        <v>46.980000000000004</v>
      </c>
      <c r="G27" s="11">
        <v>1409.4</v>
      </c>
      <c r="H27" t="s">
        <v>120</v>
      </c>
      <c r="I27" s="10">
        <v>791.03</v>
      </c>
      <c r="J27" s="10">
        <v>26.367666666666665</v>
      </c>
      <c r="K27" s="10">
        <v>3164.12</v>
      </c>
      <c r="L27" s="9"/>
      <c r="M27" s="6">
        <v>618.37000000000012</v>
      </c>
      <c r="N27" s="6">
        <v>20.612333333333339</v>
      </c>
      <c r="O27" s="6">
        <v>2473.4800000000005</v>
      </c>
    </row>
    <row r="28" spans="1:15" ht="14.45" x14ac:dyDescent="0.3">
      <c r="A28" t="s">
        <v>29</v>
      </c>
      <c r="B28" s="22" t="s">
        <v>62</v>
      </c>
      <c r="C28">
        <v>888</v>
      </c>
      <c r="D28">
        <v>29043</v>
      </c>
      <c r="E28" s="1">
        <v>574111.68999999994</v>
      </c>
      <c r="F28" s="10">
        <v>19.767644182763487</v>
      </c>
      <c r="G28" s="11">
        <v>646.5221734234234</v>
      </c>
      <c r="H28" t="s">
        <v>120</v>
      </c>
      <c r="I28" s="10">
        <v>604.87</v>
      </c>
      <c r="J28" s="10">
        <v>18.494114244396243</v>
      </c>
      <c r="K28" s="10">
        <v>537124.56000000006</v>
      </c>
      <c r="L28" s="9"/>
      <c r="M28" s="6">
        <v>41.652173423423392</v>
      </c>
      <c r="N28" s="6">
        <v>1.2735299383672434</v>
      </c>
      <c r="O28" s="6">
        <v>36987.129999999888</v>
      </c>
    </row>
    <row r="29" spans="1:15" ht="14.45" x14ac:dyDescent="0.3">
      <c r="A29" t="s">
        <v>30</v>
      </c>
      <c r="B29" s="22" t="s">
        <v>93</v>
      </c>
      <c r="C29">
        <v>1819</v>
      </c>
      <c r="D29">
        <v>52314</v>
      </c>
      <c r="E29" s="1">
        <v>2069623.78</v>
      </c>
      <c r="F29" s="10">
        <v>39.561566311121304</v>
      </c>
      <c r="G29" s="11">
        <v>1137.7810775151181</v>
      </c>
      <c r="H29" t="s">
        <v>120</v>
      </c>
      <c r="I29" s="10">
        <v>764.03</v>
      </c>
      <c r="J29" s="10">
        <v>26.565939710211417</v>
      </c>
      <c r="K29" s="10">
        <v>1389770.57</v>
      </c>
      <c r="L29" s="9"/>
      <c r="M29" s="6">
        <v>373.75107751511814</v>
      </c>
      <c r="N29" s="6">
        <v>12.995626600909887</v>
      </c>
      <c r="O29" s="6">
        <v>679853.21</v>
      </c>
    </row>
    <row r="30" spans="1:15" ht="14.45" x14ac:dyDescent="0.3">
      <c r="A30" t="s">
        <v>31</v>
      </c>
      <c r="B30" s="22" t="s">
        <v>94</v>
      </c>
      <c r="C30">
        <v>86</v>
      </c>
      <c r="D30">
        <v>2654</v>
      </c>
      <c r="E30" s="1">
        <v>54133.33</v>
      </c>
      <c r="F30" s="10">
        <v>20.396883948756596</v>
      </c>
      <c r="G30" s="11">
        <v>629.45732558139537</v>
      </c>
      <c r="H30" t="s">
        <v>120</v>
      </c>
      <c r="I30" s="10">
        <v>557.99</v>
      </c>
      <c r="J30" s="10">
        <v>18.081062547098718</v>
      </c>
      <c r="K30" s="10">
        <v>47987.14</v>
      </c>
      <c r="L30" s="9"/>
      <c r="M30" s="6">
        <v>71.467325581395357</v>
      </c>
      <c r="N30" s="6">
        <v>2.3158214016578782</v>
      </c>
      <c r="O30" s="6">
        <v>6146.1900000000023</v>
      </c>
    </row>
    <row r="31" spans="1:15" ht="14.45" x14ac:dyDescent="0.3">
      <c r="A31" t="s">
        <v>32</v>
      </c>
      <c r="B31" s="22" t="s">
        <v>95</v>
      </c>
      <c r="C31">
        <v>80</v>
      </c>
      <c r="D31">
        <v>2686</v>
      </c>
      <c r="E31" s="1">
        <v>54547.1</v>
      </c>
      <c r="F31" s="10">
        <v>20.307930007446014</v>
      </c>
      <c r="G31" s="11">
        <v>681.83875</v>
      </c>
      <c r="H31" t="s">
        <v>120</v>
      </c>
      <c r="I31" s="10">
        <v>558</v>
      </c>
      <c r="J31" s="10">
        <v>16.619508562918838</v>
      </c>
      <c r="K31" s="10">
        <v>44640</v>
      </c>
      <c r="L31" s="9"/>
      <c r="M31" s="6">
        <v>123.83875</v>
      </c>
      <c r="N31" s="6">
        <v>3.6884214445271759</v>
      </c>
      <c r="O31" s="6">
        <v>9907.0999999999985</v>
      </c>
    </row>
    <row r="32" spans="1:15" x14ac:dyDescent="0.25">
      <c r="A32" t="s">
        <v>33</v>
      </c>
      <c r="B32" s="22" t="s">
        <v>96</v>
      </c>
      <c r="C32">
        <v>736</v>
      </c>
      <c r="D32">
        <v>20928</v>
      </c>
      <c r="E32" s="1">
        <v>848936.59</v>
      </c>
      <c r="F32" s="10">
        <v>40.564630638379207</v>
      </c>
      <c r="G32" s="11">
        <v>1153.4464538043478</v>
      </c>
      <c r="H32" t="s">
        <v>120</v>
      </c>
      <c r="I32" s="10">
        <v>610.97</v>
      </c>
      <c r="J32" s="10">
        <v>21.486712538226303</v>
      </c>
      <c r="K32" s="10">
        <v>449673.92000000004</v>
      </c>
      <c r="L32" s="9"/>
      <c r="M32" s="6">
        <v>542.47645380434778</v>
      </c>
      <c r="N32" s="6">
        <v>19.077918100152903</v>
      </c>
      <c r="O32" s="6">
        <v>399262.66999999993</v>
      </c>
    </row>
    <row r="33" spans="1:15" x14ac:dyDescent="0.25">
      <c r="A33" t="s">
        <v>39</v>
      </c>
      <c r="B33" s="22" t="s">
        <v>101</v>
      </c>
      <c r="C33">
        <v>57</v>
      </c>
      <c r="D33">
        <v>1710</v>
      </c>
      <c r="E33" s="1">
        <v>32994.07</v>
      </c>
      <c r="F33" s="10">
        <v>19.294777777777778</v>
      </c>
      <c r="G33" s="11">
        <v>578.84333333333336</v>
      </c>
      <c r="H33" t="s">
        <v>120</v>
      </c>
      <c r="I33" s="10">
        <v>718.14</v>
      </c>
      <c r="J33" s="10">
        <v>23.937999999999999</v>
      </c>
      <c r="K33" s="10">
        <v>40933.979999999996</v>
      </c>
      <c r="L33" s="9"/>
      <c r="M33" s="6">
        <v>-139.29666666666662</v>
      </c>
      <c r="N33" s="6">
        <v>-4.6432222222222208</v>
      </c>
      <c r="O33" s="6">
        <v>-7939.9099999999962</v>
      </c>
    </row>
    <row r="34" spans="1:15" x14ac:dyDescent="0.25">
      <c r="A34" t="s">
        <v>40</v>
      </c>
      <c r="B34" s="22" t="s">
        <v>102</v>
      </c>
      <c r="C34">
        <v>25</v>
      </c>
      <c r="D34">
        <v>1638</v>
      </c>
      <c r="E34" s="1">
        <v>31851.95</v>
      </c>
      <c r="F34" s="10">
        <v>19.445634920634919</v>
      </c>
      <c r="G34" s="11">
        <v>1274.078</v>
      </c>
      <c r="H34" t="s">
        <v>120</v>
      </c>
      <c r="I34" s="10">
        <v>718.15</v>
      </c>
      <c r="J34" s="10">
        <v>10.960775335775336</v>
      </c>
      <c r="K34" s="10">
        <v>17953.75</v>
      </c>
      <c r="L34" s="9"/>
      <c r="M34" s="6">
        <v>555.928</v>
      </c>
      <c r="N34" s="6">
        <v>8.4848595848595831</v>
      </c>
      <c r="O34" s="6">
        <v>13898.2</v>
      </c>
    </row>
    <row r="35" spans="1:15" x14ac:dyDescent="0.25">
      <c r="A35" t="s">
        <v>41</v>
      </c>
      <c r="B35" s="22" t="s">
        <v>104</v>
      </c>
      <c r="C35">
        <v>29</v>
      </c>
      <c r="D35">
        <v>1212</v>
      </c>
      <c r="E35" s="1">
        <v>996.01</v>
      </c>
      <c r="F35" s="10">
        <v>0.82179042904290434</v>
      </c>
      <c r="G35" s="11">
        <v>34.345172413793101</v>
      </c>
      <c r="H35" t="s">
        <v>120</v>
      </c>
      <c r="I35" s="10">
        <v>29.67</v>
      </c>
      <c r="J35" s="10">
        <v>0.70992574257425745</v>
      </c>
      <c r="K35" s="10">
        <v>860.43000000000006</v>
      </c>
      <c r="L35" s="9"/>
      <c r="M35" s="6">
        <v>4.6751724137930992</v>
      </c>
      <c r="N35" s="6">
        <v>0.11186468646864689</v>
      </c>
      <c r="O35" s="6">
        <v>135.57999999999993</v>
      </c>
    </row>
    <row r="36" spans="1:15" x14ac:dyDescent="0.25">
      <c r="A36" t="s">
        <v>42</v>
      </c>
      <c r="B36" s="22" t="s">
        <v>105</v>
      </c>
      <c r="C36">
        <v>107</v>
      </c>
      <c r="D36">
        <v>3026</v>
      </c>
      <c r="E36" s="1">
        <v>251298.36</v>
      </c>
      <c r="F36" s="10">
        <v>83.046384666226032</v>
      </c>
      <c r="G36" s="11">
        <v>2348.5828037383176</v>
      </c>
      <c r="H36" t="s">
        <v>120</v>
      </c>
      <c r="I36" s="10">
        <v>1803.6</v>
      </c>
      <c r="J36" s="10">
        <v>63.775677461996025</v>
      </c>
      <c r="K36" s="10">
        <v>192985.19999999998</v>
      </c>
      <c r="L36" s="9"/>
      <c r="M36" s="6">
        <v>544.98280373831767</v>
      </c>
      <c r="N36" s="6">
        <v>19.270707204230007</v>
      </c>
      <c r="O36" s="6">
        <v>58313.16</v>
      </c>
    </row>
    <row r="37" spans="1:15" x14ac:dyDescent="0.25">
      <c r="A37" t="s">
        <v>43</v>
      </c>
      <c r="B37" s="22" t="s">
        <v>106</v>
      </c>
      <c r="C37">
        <v>1</v>
      </c>
      <c r="D37">
        <v>30</v>
      </c>
      <c r="E37" s="1">
        <v>281.10000000000002</v>
      </c>
      <c r="F37" s="10">
        <v>9.370000000000001</v>
      </c>
      <c r="G37" s="11">
        <v>281.10000000000002</v>
      </c>
      <c r="H37" t="s">
        <v>120</v>
      </c>
      <c r="I37" s="10">
        <v>274.77999999999997</v>
      </c>
      <c r="J37" s="10">
        <v>9.1593333333333327</v>
      </c>
      <c r="K37" s="10">
        <v>274.77999999999997</v>
      </c>
      <c r="L37" s="9"/>
      <c r="M37" s="6">
        <v>6.32000000000005</v>
      </c>
      <c r="N37" s="6">
        <v>0.21066666666666833</v>
      </c>
      <c r="O37" s="6">
        <v>6.32000000000005</v>
      </c>
    </row>
    <row r="38" spans="1:15" x14ac:dyDescent="0.25">
      <c r="A38" t="s">
        <v>44</v>
      </c>
      <c r="B38" s="22" t="s">
        <v>107</v>
      </c>
      <c r="C38">
        <v>221</v>
      </c>
      <c r="D38">
        <v>6369</v>
      </c>
      <c r="E38" s="1">
        <v>171127.81</v>
      </c>
      <c r="F38" s="10">
        <v>26.868866384047731</v>
      </c>
      <c r="G38" s="11">
        <v>774.3339819004525</v>
      </c>
      <c r="H38" t="s">
        <v>120</v>
      </c>
      <c r="I38" s="10">
        <v>271.47000000000003</v>
      </c>
      <c r="J38" s="10">
        <v>9.4198257183231284</v>
      </c>
      <c r="K38" s="10">
        <v>59994.87</v>
      </c>
      <c r="L38" s="9"/>
      <c r="M38" s="6">
        <v>502.86398190045247</v>
      </c>
      <c r="N38" s="6">
        <v>17.449040665724603</v>
      </c>
      <c r="O38" s="6">
        <v>111132.94</v>
      </c>
    </row>
    <row r="39" spans="1:15" x14ac:dyDescent="0.25">
      <c r="A39" t="s">
        <v>45</v>
      </c>
      <c r="B39" s="22" t="s">
        <v>108</v>
      </c>
      <c r="C39">
        <v>37</v>
      </c>
      <c r="D39">
        <v>1110</v>
      </c>
      <c r="E39" s="1">
        <v>47322.23</v>
      </c>
      <c r="F39" s="10">
        <v>42.632639639639642</v>
      </c>
      <c r="G39" s="11">
        <v>1278.9791891891894</v>
      </c>
      <c r="H39" t="s">
        <v>120</v>
      </c>
      <c r="I39" s="10">
        <v>894.2</v>
      </c>
      <c r="J39" s="10">
        <v>29.806666666666668</v>
      </c>
      <c r="K39" s="10">
        <v>33085.4</v>
      </c>
      <c r="L39" s="9"/>
      <c r="M39" s="6">
        <v>384.77918918918931</v>
      </c>
      <c r="N39" s="6">
        <v>12.825972972972973</v>
      </c>
      <c r="O39" s="6">
        <v>14236.830000000002</v>
      </c>
    </row>
    <row r="40" spans="1:15" x14ac:dyDescent="0.25">
      <c r="A40" t="s">
        <v>46</v>
      </c>
      <c r="B40" s="22" t="s">
        <v>109</v>
      </c>
      <c r="C40">
        <v>5</v>
      </c>
      <c r="D40">
        <v>150</v>
      </c>
      <c r="E40" s="1">
        <v>11036.85</v>
      </c>
      <c r="F40" s="10">
        <v>73.579000000000008</v>
      </c>
      <c r="G40" s="11">
        <v>2207.37</v>
      </c>
      <c r="H40" t="s">
        <v>120</v>
      </c>
      <c r="I40" s="10">
        <v>1688.06</v>
      </c>
      <c r="J40" s="10">
        <v>56.268666666666661</v>
      </c>
      <c r="K40" s="10">
        <v>8440.2999999999993</v>
      </c>
      <c r="L40" s="9"/>
      <c r="M40" s="6">
        <v>519.30999999999995</v>
      </c>
      <c r="N40" s="6">
        <v>17.310333333333347</v>
      </c>
      <c r="O40" s="6">
        <v>2596.5500000000011</v>
      </c>
    </row>
    <row r="41" spans="1:15" x14ac:dyDescent="0.25">
      <c r="A41" t="s">
        <v>47</v>
      </c>
      <c r="B41" s="22" t="s">
        <v>110</v>
      </c>
      <c r="C41">
        <v>2429</v>
      </c>
      <c r="D41">
        <v>69664</v>
      </c>
      <c r="E41" s="1">
        <v>3026854.53</v>
      </c>
      <c r="F41" s="10">
        <v>43.4493358118971</v>
      </c>
      <c r="G41" s="11">
        <v>1246.1319596541787</v>
      </c>
      <c r="H41" t="s">
        <v>120</v>
      </c>
      <c r="I41" s="10">
        <v>468.31</v>
      </c>
      <c r="J41" s="10">
        <v>16.328734927652732</v>
      </c>
      <c r="K41" s="10">
        <v>1137524.99</v>
      </c>
      <c r="L41" s="9"/>
      <c r="M41" s="6">
        <v>777.82195965417873</v>
      </c>
      <c r="N41" s="6">
        <v>27.120600884244368</v>
      </c>
      <c r="O41" s="6">
        <v>1889329.5399999998</v>
      </c>
    </row>
    <row r="42" spans="1:15" x14ac:dyDescent="0.25">
      <c r="A42" t="s">
        <v>50</v>
      </c>
      <c r="B42" s="22" t="s">
        <v>115</v>
      </c>
      <c r="C42">
        <v>39</v>
      </c>
      <c r="D42">
        <v>2370</v>
      </c>
      <c r="E42" s="1">
        <v>18488.8</v>
      </c>
      <c r="F42" s="10">
        <v>7.8011814345991555</v>
      </c>
      <c r="G42" s="11">
        <v>474.07179487179485</v>
      </c>
      <c r="H42" t="s">
        <v>120</v>
      </c>
      <c r="I42" s="10">
        <v>533.14</v>
      </c>
      <c r="J42" s="10">
        <v>8.7731898734177207</v>
      </c>
      <c r="K42" s="10">
        <v>20792.46</v>
      </c>
      <c r="L42" s="9"/>
      <c r="M42" s="6">
        <v>-59.068205128205136</v>
      </c>
      <c r="N42" s="6">
        <v>-0.97200843881856525</v>
      </c>
      <c r="O42" s="6">
        <v>-2303.66</v>
      </c>
    </row>
    <row r="43" spans="1:15" x14ac:dyDescent="0.25">
      <c r="A43" t="s">
        <v>51</v>
      </c>
      <c r="B43" s="22" t="s">
        <v>116</v>
      </c>
      <c r="C43">
        <v>183</v>
      </c>
      <c r="D43">
        <v>4810</v>
      </c>
      <c r="E43" s="1">
        <v>144919.87</v>
      </c>
      <c r="F43" s="10">
        <v>30.128871101871102</v>
      </c>
      <c r="G43" s="11">
        <v>791.91185792349722</v>
      </c>
      <c r="H43" t="s">
        <v>120</v>
      </c>
      <c r="I43" s="10">
        <v>247.04</v>
      </c>
      <c r="J43" s="10">
        <v>9.3988191268191272</v>
      </c>
      <c r="K43" s="10">
        <v>45208.32</v>
      </c>
      <c r="L43" s="9"/>
      <c r="M43" s="6">
        <v>544.87185792349726</v>
      </c>
      <c r="N43" s="6">
        <v>20.730051975051975</v>
      </c>
      <c r="O43" s="6">
        <v>99711.549999999988</v>
      </c>
    </row>
    <row r="44" spans="1:15" x14ac:dyDescent="0.25">
      <c r="A44" t="s">
        <v>52</v>
      </c>
      <c r="B44" s="22" t="s">
        <v>117</v>
      </c>
      <c r="C44">
        <v>24</v>
      </c>
      <c r="D44">
        <v>786</v>
      </c>
      <c r="E44" s="1">
        <v>246.84</v>
      </c>
      <c r="F44" s="10">
        <v>0.31404580152671757</v>
      </c>
      <c r="G44" s="11">
        <v>10.285</v>
      </c>
      <c r="H44" t="s">
        <v>120</v>
      </c>
      <c r="I44" s="10">
        <v>10.24</v>
      </c>
      <c r="J44" s="10">
        <v>0.31267175572519085</v>
      </c>
      <c r="K44" s="10">
        <v>245.76</v>
      </c>
      <c r="M44" s="6">
        <v>4.4999999999999929E-2</v>
      </c>
      <c r="N44" s="6">
        <v>1.3740458015267243E-3</v>
      </c>
      <c r="O44" s="6">
        <v>1.0800000000000125</v>
      </c>
    </row>
    <row r="45" spans="1:15" x14ac:dyDescent="0.25">
      <c r="B45" s="23"/>
    </row>
    <row r="46" spans="1:15" x14ac:dyDescent="0.25">
      <c r="B46" s="23"/>
      <c r="F46" s="4"/>
      <c r="J46" s="4"/>
      <c r="K46" s="4"/>
      <c r="L46" s="9"/>
    </row>
    <row r="47" spans="1:15" x14ac:dyDescent="0.25">
      <c r="B47" s="23"/>
      <c r="E47" s="8" t="s">
        <v>139</v>
      </c>
      <c r="F47" s="8" t="s">
        <v>133</v>
      </c>
      <c r="G47" s="7" t="s">
        <v>148</v>
      </c>
      <c r="I47" s="7" t="s">
        <v>123</v>
      </c>
      <c r="J47" s="7" t="s">
        <v>124</v>
      </c>
      <c r="K47" s="7" t="s">
        <v>125</v>
      </c>
      <c r="L47" s="9"/>
      <c r="M47" s="7" t="s">
        <v>129</v>
      </c>
      <c r="N47" s="7" t="s">
        <v>130</v>
      </c>
      <c r="O47" s="7" t="s">
        <v>131</v>
      </c>
    </row>
    <row r="48" spans="1:15" x14ac:dyDescent="0.25">
      <c r="B48" s="23"/>
      <c r="E48" s="30">
        <v>12676410.459999997</v>
      </c>
      <c r="F48" s="30">
        <v>923.6105171689303</v>
      </c>
      <c r="G48" s="30">
        <v>31648.73445516143</v>
      </c>
      <c r="H48" s="30"/>
      <c r="I48" s="30">
        <v>19800.130000000005</v>
      </c>
      <c r="J48" s="30">
        <v>574.34690826306371</v>
      </c>
      <c r="K48" s="30">
        <v>6509755.7000000011</v>
      </c>
      <c r="L48" s="31"/>
      <c r="M48" s="32">
        <v>11848.604455161423</v>
      </c>
      <c r="N48" s="32">
        <v>349.2636089058667</v>
      </c>
      <c r="O48" s="32">
        <v>6166654.7599999998</v>
      </c>
    </row>
    <row r="49" spans="1:12" x14ac:dyDescent="0.25">
      <c r="B49" s="23"/>
      <c r="F49" s="4"/>
      <c r="J49" s="4"/>
      <c r="K49" s="4"/>
      <c r="L49" s="9"/>
    </row>
    <row r="50" spans="1:12" x14ac:dyDescent="0.25">
      <c r="A50" s="24" t="s">
        <v>146</v>
      </c>
      <c r="B50" s="23"/>
      <c r="F50" s="4"/>
      <c r="J50" s="4"/>
      <c r="K50" s="4"/>
      <c r="L50" s="9"/>
    </row>
    <row r="51" spans="1:12" x14ac:dyDescent="0.25">
      <c r="A51" s="37"/>
      <c r="B51" s="23"/>
      <c r="F51" s="4"/>
      <c r="J51" s="4"/>
      <c r="K51" s="4"/>
      <c r="L51" s="9"/>
    </row>
    <row r="52" spans="1:12" x14ac:dyDescent="0.25">
      <c r="A52" s="37"/>
      <c r="B52" s="23"/>
      <c r="F52" s="4"/>
      <c r="J52" s="4"/>
      <c r="K52" s="4"/>
      <c r="L52" s="9"/>
    </row>
    <row r="53" spans="1:12" x14ac:dyDescent="0.25">
      <c r="A53" s="37"/>
      <c r="B53" s="23"/>
      <c r="F53" s="4"/>
      <c r="J53" s="4"/>
      <c r="K53" s="4"/>
      <c r="L53" s="9"/>
    </row>
  </sheetData>
  <sheetProtection password="C6C6" sheet="1" objects="1" scenarios="1"/>
  <mergeCells count="4">
    <mergeCell ref="A1:B1"/>
    <mergeCell ref="C1:G1"/>
    <mergeCell ref="H1:K1"/>
    <mergeCell ref="M1:O1"/>
  </mergeCells>
  <conditionalFormatting sqref="M1:M2 N2:O2">
    <cfRule type="cellIs" dxfId="29" priority="5" operator="greaterThan">
      <formula>0</formula>
    </cfRule>
  </conditionalFormatting>
  <conditionalFormatting sqref="O3:O44">
    <cfRule type="cellIs" dxfId="28" priority="2" operator="greaterThan">
      <formula>0</formula>
    </cfRule>
  </conditionalFormatting>
  <conditionalFormatting sqref="M3:M44">
    <cfRule type="cellIs" dxfId="27" priority="4" operator="greaterThan">
      <formula>0</formula>
    </cfRule>
  </conditionalFormatting>
  <conditionalFormatting sqref="N3:N44">
    <cfRule type="cellIs" dxfId="26" priority="3" operator="greaterThan">
      <formula>0</formula>
    </cfRule>
  </conditionalFormatting>
  <conditionalFormatting sqref="M48:O48">
    <cfRule type="cellIs" dxfId="25" priority="1" operator="greaterThan">
      <formula>0</formula>
    </cfRule>
  </conditionalFormatting>
  <pageMargins left="0.7" right="0.7" top="0.75" bottom="0.75" header="0.3" footer="0.3"/>
  <pageSetup paperSize="5" orientation="landscape" horizontalDpi="4294967295" verticalDpi="4294967295" r:id="rId1"/>
  <ignoredErrors>
    <ignoredError sqref="B3:B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P13"/>
  <sheetViews>
    <sheetView workbookViewId="0">
      <selection sqref="A1:B1"/>
    </sheetView>
  </sheetViews>
  <sheetFormatPr defaultRowHeight="15" x14ac:dyDescent="0.25"/>
  <cols>
    <col min="1" max="1" width="40" bestFit="1" customWidth="1"/>
    <col min="2" max="2" width="12" bestFit="1" customWidth="1"/>
    <col min="3" max="3" width="5" bestFit="1" customWidth="1"/>
    <col min="4" max="4" width="8.28515625" bestFit="1" customWidth="1"/>
    <col min="5" max="5" width="14.42578125" bestFit="1" customWidth="1"/>
    <col min="6" max="6" width="19.5703125" bestFit="1" customWidth="1"/>
    <col min="7" max="7" width="13.5703125" bestFit="1" customWidth="1"/>
    <col min="8" max="8" width="5.5703125" bestFit="1" customWidth="1"/>
    <col min="9" max="9" width="17.85546875" bestFit="1" customWidth="1"/>
    <col min="10" max="10" width="24.28515625" bestFit="1" customWidth="1"/>
    <col min="11" max="11" width="19.140625" bestFit="1" customWidth="1"/>
    <col min="12" max="12" width="2.7109375" customWidth="1"/>
    <col min="13" max="13" width="20.5703125" bestFit="1" customWidth="1"/>
    <col min="14" max="14" width="27.7109375" bestFit="1" customWidth="1"/>
    <col min="15" max="15" width="27" bestFit="1" customWidth="1"/>
  </cols>
  <sheetData>
    <row r="1" spans="1:16" thickBot="1" x14ac:dyDescent="0.35">
      <c r="A1" s="67" t="s">
        <v>126</v>
      </c>
      <c r="B1" s="68"/>
      <c r="C1" s="69" t="s">
        <v>127</v>
      </c>
      <c r="D1" s="70"/>
      <c r="E1" s="70"/>
      <c r="F1" s="70"/>
      <c r="G1" s="70"/>
      <c r="H1" s="71" t="s">
        <v>122</v>
      </c>
      <c r="I1" s="71"/>
      <c r="J1" s="71"/>
      <c r="K1" s="72"/>
      <c r="L1" s="9"/>
      <c r="M1" s="73" t="s">
        <v>128</v>
      </c>
      <c r="N1" s="73"/>
      <c r="O1" s="73"/>
    </row>
    <row r="2" spans="1:16" thickBot="1" x14ac:dyDescent="0.35">
      <c r="A2" s="3" t="s">
        <v>57</v>
      </c>
      <c r="B2" s="21" t="s">
        <v>55</v>
      </c>
      <c r="C2" s="16" t="s">
        <v>0</v>
      </c>
      <c r="D2" s="17" t="s">
        <v>1</v>
      </c>
      <c r="E2" s="20" t="s">
        <v>134</v>
      </c>
      <c r="F2" s="18" t="s">
        <v>133</v>
      </c>
      <c r="G2" s="19" t="s">
        <v>132</v>
      </c>
      <c r="H2" s="12" t="s">
        <v>58</v>
      </c>
      <c r="I2" s="13" t="s">
        <v>123</v>
      </c>
      <c r="J2" s="14" t="s">
        <v>124</v>
      </c>
      <c r="K2" s="15" t="s">
        <v>125</v>
      </c>
      <c r="M2" s="5" t="s">
        <v>129</v>
      </c>
      <c r="N2" s="5" t="s">
        <v>130</v>
      </c>
      <c r="O2" s="5" t="s">
        <v>131</v>
      </c>
    </row>
    <row r="3" spans="1:16" ht="14.45" x14ac:dyDescent="0.3">
      <c r="A3" t="s">
        <v>26</v>
      </c>
      <c r="B3" s="22" t="s">
        <v>91</v>
      </c>
      <c r="C3">
        <v>4115</v>
      </c>
      <c r="D3">
        <v>4138</v>
      </c>
      <c r="E3" s="1">
        <v>3503387.32</v>
      </c>
      <c r="F3" s="4">
        <v>846.63782503624941</v>
      </c>
      <c r="G3" s="1">
        <v>851.3699441069258</v>
      </c>
      <c r="H3" t="s">
        <v>120</v>
      </c>
      <c r="I3" s="4">
        <v>203.54</v>
      </c>
      <c r="J3" s="4">
        <v>202.40867568873853</v>
      </c>
      <c r="K3" s="4">
        <v>837567.1</v>
      </c>
      <c r="M3" s="6">
        <v>647.82994410692584</v>
      </c>
      <c r="N3" s="6">
        <v>644.22914934751088</v>
      </c>
      <c r="O3" s="6">
        <v>2665820.2199999997</v>
      </c>
    </row>
    <row r="4" spans="1:16" ht="14.45" x14ac:dyDescent="0.3">
      <c r="A4" t="s">
        <v>27</v>
      </c>
      <c r="B4" s="22" t="s">
        <v>90</v>
      </c>
      <c r="C4">
        <v>226</v>
      </c>
      <c r="D4">
        <v>226</v>
      </c>
      <c r="E4" s="1">
        <v>192326.42</v>
      </c>
      <c r="F4" s="4">
        <v>851.00185840707968</v>
      </c>
      <c r="G4" s="1">
        <v>851.00185840707968</v>
      </c>
      <c r="H4" t="s">
        <v>120</v>
      </c>
      <c r="I4" s="4">
        <v>954.51</v>
      </c>
      <c r="J4" s="4">
        <v>954.51</v>
      </c>
      <c r="K4" s="4">
        <v>215719.26</v>
      </c>
      <c r="M4" s="6">
        <v>-103.50814159292031</v>
      </c>
      <c r="N4" s="6">
        <v>-103.50814159292031</v>
      </c>
      <c r="O4" s="6">
        <v>-23392.839999999997</v>
      </c>
    </row>
    <row r="5" spans="1:16" ht="14.45" x14ac:dyDescent="0.3">
      <c r="A5" t="s">
        <v>28</v>
      </c>
      <c r="B5" s="22" t="s">
        <v>89</v>
      </c>
      <c r="C5">
        <v>14</v>
      </c>
      <c r="D5">
        <v>14</v>
      </c>
      <c r="E5" s="1">
        <v>11553.64</v>
      </c>
      <c r="F5" s="4">
        <v>825.26</v>
      </c>
      <c r="G5" s="1">
        <v>825.26</v>
      </c>
      <c r="H5" t="s">
        <v>120</v>
      </c>
      <c r="I5" s="4">
        <v>1914.73</v>
      </c>
      <c r="J5" s="4">
        <v>1914.73</v>
      </c>
      <c r="K5" s="4">
        <v>26806.22</v>
      </c>
      <c r="M5" s="6">
        <v>-1089.47</v>
      </c>
      <c r="N5" s="6">
        <v>-1089.47</v>
      </c>
      <c r="O5" s="6">
        <v>-15252.580000000002</v>
      </c>
    </row>
    <row r="6" spans="1:16" ht="14.45" x14ac:dyDescent="0.3">
      <c r="A6" t="s">
        <v>34</v>
      </c>
      <c r="B6" s="22" t="s">
        <v>97</v>
      </c>
      <c r="C6">
        <v>67</v>
      </c>
      <c r="D6">
        <v>10019</v>
      </c>
      <c r="E6" s="1">
        <v>3945.13</v>
      </c>
      <c r="F6" s="4">
        <v>0.39376484679109691</v>
      </c>
      <c r="G6" s="1">
        <v>58.882537313432834</v>
      </c>
      <c r="H6" t="s">
        <v>120</v>
      </c>
      <c r="I6" s="4">
        <v>98.96</v>
      </c>
      <c r="J6" s="4">
        <v>0.66177462820640776</v>
      </c>
      <c r="K6" s="4">
        <v>6630.32</v>
      </c>
      <c r="M6" s="6">
        <v>-40.077462686567159</v>
      </c>
      <c r="N6" s="6">
        <v>-0.26800978141531084</v>
      </c>
      <c r="O6" s="6">
        <v>-2685.1899999999996</v>
      </c>
    </row>
    <row r="7" spans="1:16" ht="14.45" x14ac:dyDescent="0.3">
      <c r="A7" s="24" t="s">
        <v>35</v>
      </c>
      <c r="B7" s="25" t="s">
        <v>119</v>
      </c>
      <c r="C7" s="24">
        <v>410</v>
      </c>
      <c r="D7" s="24">
        <v>25453</v>
      </c>
      <c r="E7" s="26"/>
      <c r="F7" s="29"/>
      <c r="G7" s="26"/>
      <c r="H7" s="24" t="s">
        <v>121</v>
      </c>
      <c r="I7" s="29">
        <v>0</v>
      </c>
      <c r="J7" s="29">
        <v>0</v>
      </c>
      <c r="K7" s="29">
        <v>0</v>
      </c>
      <c r="M7" s="29">
        <v>0</v>
      </c>
      <c r="N7" s="29">
        <v>0</v>
      </c>
      <c r="O7" s="29">
        <v>0</v>
      </c>
    </row>
    <row r="8" spans="1:16" ht="14.45" x14ac:dyDescent="0.3">
      <c r="A8" t="s">
        <v>36</v>
      </c>
      <c r="B8" s="22" t="s">
        <v>98</v>
      </c>
      <c r="C8">
        <v>958</v>
      </c>
      <c r="D8">
        <v>44331</v>
      </c>
      <c r="E8" s="1">
        <v>47964.87</v>
      </c>
      <c r="F8" s="4">
        <v>1.0819713067605063</v>
      </c>
      <c r="G8" s="1">
        <v>50.067713987473908</v>
      </c>
      <c r="H8" t="s">
        <v>120</v>
      </c>
      <c r="I8" s="4">
        <v>1123.96</v>
      </c>
      <c r="J8" s="4">
        <v>24.288955358552705</v>
      </c>
      <c r="K8" s="4">
        <v>1076753.68</v>
      </c>
      <c r="M8" s="6">
        <v>-1073.892286012526</v>
      </c>
      <c r="N8" s="6">
        <v>-23.206984051792197</v>
      </c>
      <c r="O8" s="6">
        <v>-1028788.8099999999</v>
      </c>
    </row>
    <row r="12" spans="1:16" ht="14.45" x14ac:dyDescent="0.3">
      <c r="E12" s="8" t="s">
        <v>139</v>
      </c>
      <c r="F12" s="8" t="s">
        <v>133</v>
      </c>
      <c r="G12" s="7" t="s">
        <v>148</v>
      </c>
      <c r="I12" s="7" t="s">
        <v>123</v>
      </c>
      <c r="J12" s="7" t="s">
        <v>124</v>
      </c>
      <c r="K12" s="7" t="s">
        <v>125</v>
      </c>
      <c r="M12" s="7" t="s">
        <v>129</v>
      </c>
      <c r="N12" s="7" t="s">
        <v>130</v>
      </c>
      <c r="O12" s="7" t="s">
        <v>131</v>
      </c>
    </row>
    <row r="13" spans="1:16" ht="14.45" x14ac:dyDescent="0.3">
      <c r="E13" s="30">
        <v>3759177.38</v>
      </c>
      <c r="F13" s="30">
        <v>2524.3754195968804</v>
      </c>
      <c r="G13" s="30">
        <v>2636.5820538149119</v>
      </c>
      <c r="H13" s="30">
        <v>0</v>
      </c>
      <c r="I13" s="30">
        <v>4295.7</v>
      </c>
      <c r="J13" s="30">
        <v>3096.5994056754976</v>
      </c>
      <c r="K13" s="30">
        <v>2163476.58</v>
      </c>
      <c r="M13" s="32">
        <v>-1659.1179461850877</v>
      </c>
      <c r="N13" s="32">
        <v>-572.22398607861703</v>
      </c>
      <c r="O13" s="32">
        <v>1595700.7999999998</v>
      </c>
      <c r="P13" s="32"/>
    </row>
  </sheetData>
  <sheetProtection password="C6C6" sheet="1" objects="1" scenarios="1"/>
  <mergeCells count="4">
    <mergeCell ref="A1:B1"/>
    <mergeCell ref="C1:G1"/>
    <mergeCell ref="H1:K1"/>
    <mergeCell ref="M1:O1"/>
  </mergeCells>
  <conditionalFormatting sqref="M2:O2">
    <cfRule type="cellIs" dxfId="24" priority="9" operator="greaterThan">
      <formula>0</formula>
    </cfRule>
  </conditionalFormatting>
  <conditionalFormatting sqref="O3:O8">
    <cfRule type="cellIs" dxfId="23" priority="6" operator="greaterThan">
      <formula>0</formula>
    </cfRule>
  </conditionalFormatting>
  <conditionalFormatting sqref="M3:M8">
    <cfRule type="cellIs" dxfId="22" priority="8" operator="greaterThan">
      <formula>0</formula>
    </cfRule>
  </conditionalFormatting>
  <conditionalFormatting sqref="N3:N8">
    <cfRule type="cellIs" dxfId="21" priority="7" operator="greaterThan">
      <formula>0</formula>
    </cfRule>
  </conditionalFormatting>
  <conditionalFormatting sqref="P13">
    <cfRule type="cellIs" dxfId="20" priority="5" operator="greaterThan">
      <formula>0</formula>
    </cfRule>
  </conditionalFormatting>
  <conditionalFormatting sqref="N13:O13">
    <cfRule type="cellIs" dxfId="19" priority="4" operator="greaterThan">
      <formula>0</formula>
    </cfRule>
  </conditionalFormatting>
  <conditionalFormatting sqref="M13">
    <cfRule type="cellIs" dxfId="18" priority="3" operator="greaterThan">
      <formula>0</formula>
    </cfRule>
  </conditionalFormatting>
  <conditionalFormatting sqref="M1">
    <cfRule type="cellIs" dxfId="17" priority="1" operator="greaterThan">
      <formula>0</formula>
    </cfRule>
  </conditionalFormatting>
  <pageMargins left="0.7" right="0.7" top="0.75" bottom="0.75" header="0.3" footer="0.3"/>
  <pageSetup paperSize="5" orientation="landscape" horizontalDpi="4294967294" verticalDpi="4294967294" r:id="rId1"/>
  <ignoredErrors>
    <ignoredError sqref="B3:B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P12"/>
  <sheetViews>
    <sheetView workbookViewId="0">
      <selection sqref="A1:B1"/>
    </sheetView>
  </sheetViews>
  <sheetFormatPr defaultRowHeight="15" x14ac:dyDescent="0.25"/>
  <cols>
    <col min="1" max="1" width="40" bestFit="1" customWidth="1"/>
    <col min="2" max="2" width="12" bestFit="1" customWidth="1"/>
    <col min="3" max="3" width="5" bestFit="1" customWidth="1"/>
    <col min="4" max="4" width="8.28515625" bestFit="1" customWidth="1"/>
    <col min="5" max="5" width="14.42578125" bestFit="1" customWidth="1"/>
    <col min="6" max="6" width="19.5703125" bestFit="1" customWidth="1"/>
    <col min="7" max="7" width="13.5703125" bestFit="1" customWidth="1"/>
    <col min="8" max="8" width="5.5703125" bestFit="1" customWidth="1"/>
    <col min="9" max="9" width="17.85546875" bestFit="1" customWidth="1"/>
    <col min="10" max="10" width="24.28515625" bestFit="1" customWidth="1"/>
    <col min="11" max="11" width="19.140625" bestFit="1" customWidth="1"/>
    <col min="12" max="12" width="6.140625" bestFit="1" customWidth="1"/>
    <col min="13" max="13" width="20.5703125" bestFit="1" customWidth="1"/>
    <col min="14" max="14" width="27.7109375" bestFit="1" customWidth="1"/>
    <col min="15" max="15" width="27" bestFit="1" customWidth="1"/>
  </cols>
  <sheetData>
    <row r="1" spans="1:16" thickBot="1" x14ac:dyDescent="0.35">
      <c r="A1" s="67" t="s">
        <v>126</v>
      </c>
      <c r="B1" s="68"/>
      <c r="C1" s="69" t="s">
        <v>127</v>
      </c>
      <c r="D1" s="70"/>
      <c r="E1" s="70"/>
      <c r="F1" s="70"/>
      <c r="G1" s="70"/>
      <c r="H1" s="71" t="s">
        <v>122</v>
      </c>
      <c r="I1" s="71"/>
      <c r="J1" s="71"/>
      <c r="K1" s="72"/>
      <c r="L1" s="9"/>
      <c r="M1" s="73" t="s">
        <v>128</v>
      </c>
      <c r="N1" s="73"/>
      <c r="O1" s="73"/>
    </row>
    <row r="2" spans="1:16" thickBot="1" x14ac:dyDescent="0.35">
      <c r="A2" s="3" t="s">
        <v>57</v>
      </c>
      <c r="B2" s="21" t="s">
        <v>55</v>
      </c>
      <c r="C2" s="16" t="s">
        <v>0</v>
      </c>
      <c r="D2" s="17" t="s">
        <v>1</v>
      </c>
      <c r="E2" s="20" t="s">
        <v>134</v>
      </c>
      <c r="F2" s="18" t="s">
        <v>133</v>
      </c>
      <c r="G2" s="19" t="s">
        <v>132</v>
      </c>
      <c r="H2" s="12" t="s">
        <v>58</v>
      </c>
      <c r="I2" s="13" t="s">
        <v>123</v>
      </c>
      <c r="J2" s="14" t="s">
        <v>124</v>
      </c>
      <c r="K2" s="15" t="s">
        <v>125</v>
      </c>
      <c r="M2" s="5" t="s">
        <v>129</v>
      </c>
      <c r="N2" s="5" t="s">
        <v>130</v>
      </c>
      <c r="O2" s="5" t="s">
        <v>131</v>
      </c>
    </row>
    <row r="3" spans="1:16" ht="14.45" x14ac:dyDescent="0.3">
      <c r="A3" t="s">
        <v>137</v>
      </c>
      <c r="B3" s="22" t="s">
        <v>74</v>
      </c>
      <c r="C3">
        <v>14</v>
      </c>
      <c r="D3">
        <v>392</v>
      </c>
      <c r="E3" s="1">
        <v>435300</v>
      </c>
      <c r="F3" s="4">
        <v>1110.4591836734694</v>
      </c>
      <c r="G3" s="1">
        <v>31092.857142857141</v>
      </c>
      <c r="H3" t="s">
        <v>120</v>
      </c>
      <c r="I3" s="4">
        <v>15750</v>
      </c>
      <c r="J3" s="4">
        <v>562.5</v>
      </c>
      <c r="K3" s="4">
        <v>220500</v>
      </c>
      <c r="M3" s="6">
        <v>15342.857142857141</v>
      </c>
      <c r="N3" s="6">
        <v>547.9591836734694</v>
      </c>
      <c r="O3" s="6">
        <v>214800</v>
      </c>
    </row>
    <row r="4" spans="1:16" ht="14.45" x14ac:dyDescent="0.3">
      <c r="A4" s="34" t="s">
        <v>140</v>
      </c>
      <c r="B4" s="34" t="s">
        <v>103</v>
      </c>
      <c r="C4" s="34">
        <v>10</v>
      </c>
      <c r="D4" s="34">
        <v>224</v>
      </c>
      <c r="E4" s="35">
        <v>206080</v>
      </c>
      <c r="F4" s="35">
        <v>920</v>
      </c>
      <c r="G4" s="35">
        <v>20608</v>
      </c>
      <c r="H4" s="34" t="s">
        <v>120</v>
      </c>
      <c r="I4" s="35">
        <v>20720</v>
      </c>
      <c r="J4" s="35">
        <v>925</v>
      </c>
      <c r="K4" s="35">
        <v>207200</v>
      </c>
      <c r="M4" s="6">
        <v>-112</v>
      </c>
      <c r="N4" s="6">
        <v>-5</v>
      </c>
      <c r="O4" s="6">
        <v>-1120</v>
      </c>
    </row>
    <row r="5" spans="1:16" ht="14.45" x14ac:dyDescent="0.3">
      <c r="A5" s="34" t="s">
        <v>141</v>
      </c>
      <c r="B5" s="34" t="s">
        <v>114</v>
      </c>
      <c r="C5" s="34">
        <v>20</v>
      </c>
      <c r="D5" s="34">
        <v>560</v>
      </c>
      <c r="E5" s="35">
        <v>1171131.8640000001</v>
      </c>
      <c r="F5" s="35">
        <v>2091.3069</v>
      </c>
      <c r="G5" s="35">
        <v>58556.593200000003</v>
      </c>
      <c r="H5" s="34" t="s">
        <v>120</v>
      </c>
      <c r="I5" s="35">
        <v>13886.5</v>
      </c>
      <c r="J5" s="35">
        <v>495.94642857142856</v>
      </c>
      <c r="K5" s="35">
        <v>277730</v>
      </c>
      <c r="M5" s="6">
        <v>44670.093200000003</v>
      </c>
      <c r="N5" s="6">
        <v>1595.3604714285716</v>
      </c>
      <c r="O5" s="6">
        <v>893401.86400000006</v>
      </c>
    </row>
    <row r="7" spans="1:16" ht="14.45" x14ac:dyDescent="0.3">
      <c r="E7" s="8" t="s">
        <v>139</v>
      </c>
      <c r="F7" s="8" t="s">
        <v>133</v>
      </c>
      <c r="G7" s="7" t="s">
        <v>148</v>
      </c>
      <c r="I7" s="7" t="s">
        <v>123</v>
      </c>
      <c r="J7" s="7" t="s">
        <v>124</v>
      </c>
      <c r="K7" s="7" t="s">
        <v>125</v>
      </c>
      <c r="M7" s="7" t="s">
        <v>129</v>
      </c>
      <c r="N7" s="7" t="s">
        <v>130</v>
      </c>
      <c r="O7" s="7" t="s">
        <v>131</v>
      </c>
    </row>
    <row r="8" spans="1:16" ht="14.45" x14ac:dyDescent="0.3">
      <c r="E8" s="30">
        <v>1812511.8640000001</v>
      </c>
      <c r="F8" s="30">
        <v>4121.7660836734694</v>
      </c>
      <c r="G8" s="30">
        <v>110257.45034285715</v>
      </c>
      <c r="H8" s="30"/>
      <c r="I8" s="30">
        <v>50356.5</v>
      </c>
      <c r="J8" s="30">
        <v>1983.4464285714284</v>
      </c>
      <c r="K8" s="30">
        <v>705430</v>
      </c>
      <c r="M8" s="32">
        <v>59900.950342857148</v>
      </c>
      <c r="N8" s="32">
        <v>2138.319655102041</v>
      </c>
      <c r="O8" s="32">
        <v>1107081.8640000001</v>
      </c>
      <c r="P8" s="32"/>
    </row>
    <row r="9" spans="1:16" thickBot="1" x14ac:dyDescent="0.35"/>
    <row r="10" spans="1:16" ht="14.45" x14ac:dyDescent="0.3">
      <c r="A10" s="38" t="s">
        <v>142</v>
      </c>
      <c r="B10" s="39"/>
      <c r="C10" s="39"/>
      <c r="D10" s="39"/>
      <c r="E10" s="39"/>
      <c r="F10" s="39"/>
      <c r="G10" s="39"/>
      <c r="H10" s="39"/>
      <c r="I10" s="39"/>
      <c r="J10" s="39"/>
      <c r="K10" s="40"/>
    </row>
    <row r="11" spans="1:16" ht="14.45" x14ac:dyDescent="0.3">
      <c r="A11" s="41" t="s">
        <v>143</v>
      </c>
      <c r="B11" s="42"/>
      <c r="C11" s="42"/>
      <c r="D11" s="42"/>
      <c r="E11" s="42"/>
      <c r="F11" s="42"/>
      <c r="G11" s="42"/>
      <c r="H11" s="42"/>
      <c r="I11" s="42"/>
      <c r="J11" s="42"/>
      <c r="K11" s="43"/>
    </row>
    <row r="12" spans="1:16" thickBot="1" x14ac:dyDescent="0.35">
      <c r="A12" s="44" t="s">
        <v>144</v>
      </c>
      <c r="B12" s="45"/>
      <c r="C12" s="45"/>
      <c r="D12" s="45"/>
      <c r="E12" s="45"/>
      <c r="F12" s="45"/>
      <c r="G12" s="45"/>
      <c r="H12" s="45"/>
      <c r="I12" s="45"/>
      <c r="J12" s="45"/>
      <c r="K12" s="46"/>
    </row>
  </sheetData>
  <sheetProtection password="C6C6" sheet="1" objects="1" scenarios="1"/>
  <mergeCells count="4">
    <mergeCell ref="A1:B1"/>
    <mergeCell ref="C1:G1"/>
    <mergeCell ref="H1:K1"/>
    <mergeCell ref="M1:O1"/>
  </mergeCells>
  <conditionalFormatting sqref="M2:O2">
    <cfRule type="cellIs" dxfId="16" priority="9" operator="greaterThan">
      <formula>0</formula>
    </cfRule>
  </conditionalFormatting>
  <conditionalFormatting sqref="O3">
    <cfRule type="cellIs" dxfId="15" priority="6" operator="greaterThan">
      <formula>0</formula>
    </cfRule>
  </conditionalFormatting>
  <conditionalFormatting sqref="M3">
    <cfRule type="cellIs" dxfId="14" priority="8" operator="greaterThan">
      <formula>0</formula>
    </cfRule>
  </conditionalFormatting>
  <conditionalFormatting sqref="N3">
    <cfRule type="cellIs" dxfId="13" priority="7" operator="greaterThan">
      <formula>0</formula>
    </cfRule>
  </conditionalFormatting>
  <conditionalFormatting sqref="P8">
    <cfRule type="cellIs" dxfId="12" priority="5" operator="greaterThan">
      <formula>0</formula>
    </cfRule>
  </conditionalFormatting>
  <conditionalFormatting sqref="N8:O8">
    <cfRule type="cellIs" dxfId="11" priority="4" operator="greaterThan">
      <formula>0</formula>
    </cfRule>
  </conditionalFormatting>
  <conditionalFormatting sqref="M8">
    <cfRule type="cellIs" dxfId="10" priority="3" operator="greaterThan">
      <formula>0</formula>
    </cfRule>
  </conditionalFormatting>
  <conditionalFormatting sqref="M4:O5">
    <cfRule type="cellIs" dxfId="9" priority="2" operator="greaterThan">
      <formula>0</formula>
    </cfRule>
  </conditionalFormatting>
  <conditionalFormatting sqref="M1">
    <cfRule type="cellIs" dxfId="8" priority="1" operator="greaterThan">
      <formula>0</formula>
    </cfRule>
  </conditionalFormatting>
  <pageMargins left="0.7" right="0.7" top="0.75" bottom="0.75" header="0.3" footer="0.3"/>
  <pageSetup orientation="portrait" horizontalDpi="4294967294" verticalDpi="4294967294" r:id="rId1"/>
  <ignoredErrors>
    <ignoredError sqref="B3:B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P16"/>
  <sheetViews>
    <sheetView workbookViewId="0">
      <selection sqref="A1:B1"/>
    </sheetView>
  </sheetViews>
  <sheetFormatPr defaultRowHeight="15" x14ac:dyDescent="0.25"/>
  <cols>
    <col min="1" max="1" width="40" bestFit="1" customWidth="1"/>
    <col min="2" max="2" width="12" bestFit="1" customWidth="1"/>
    <col min="3" max="3" width="5" bestFit="1" customWidth="1"/>
    <col min="4" max="4" width="8.28515625" bestFit="1" customWidth="1"/>
    <col min="5" max="5" width="14.42578125" bestFit="1" customWidth="1"/>
    <col min="6" max="6" width="19.5703125" bestFit="1" customWidth="1"/>
    <col min="7" max="7" width="13.5703125" bestFit="1" customWidth="1"/>
    <col min="8" max="8" width="5.5703125" bestFit="1" customWidth="1"/>
    <col min="9" max="9" width="17.85546875" bestFit="1" customWidth="1"/>
    <col min="10" max="10" width="24.28515625" bestFit="1" customWidth="1"/>
    <col min="11" max="11" width="19.140625" bestFit="1" customWidth="1"/>
    <col min="12" max="12" width="2.7109375" customWidth="1"/>
    <col min="13" max="13" width="20.5703125" bestFit="1" customWidth="1"/>
    <col min="14" max="14" width="27.7109375" bestFit="1" customWidth="1"/>
    <col min="15" max="15" width="27" bestFit="1" customWidth="1"/>
  </cols>
  <sheetData>
    <row r="1" spans="1:16" thickBot="1" x14ac:dyDescent="0.35">
      <c r="A1" s="67" t="s">
        <v>126</v>
      </c>
      <c r="B1" s="68"/>
      <c r="C1" s="69" t="s">
        <v>127</v>
      </c>
      <c r="D1" s="70"/>
      <c r="E1" s="70"/>
      <c r="F1" s="70"/>
      <c r="G1" s="70"/>
      <c r="H1" s="71" t="s">
        <v>122</v>
      </c>
      <c r="I1" s="71"/>
      <c r="J1" s="71"/>
      <c r="K1" s="72"/>
      <c r="L1" s="9"/>
      <c r="M1" s="73" t="s">
        <v>128</v>
      </c>
      <c r="N1" s="73"/>
      <c r="O1" s="73"/>
    </row>
    <row r="2" spans="1:16" thickBot="1" x14ac:dyDescent="0.35">
      <c r="A2" s="3" t="s">
        <v>57</v>
      </c>
      <c r="B2" s="21" t="s">
        <v>55</v>
      </c>
      <c r="C2" s="16" t="s">
        <v>0</v>
      </c>
      <c r="D2" s="17" t="s">
        <v>1</v>
      </c>
      <c r="E2" s="20" t="s">
        <v>134</v>
      </c>
      <c r="F2" s="18" t="s">
        <v>133</v>
      </c>
      <c r="G2" s="19" t="s">
        <v>132</v>
      </c>
      <c r="H2" s="12" t="s">
        <v>58</v>
      </c>
      <c r="I2" s="13" t="s">
        <v>123</v>
      </c>
      <c r="J2" s="14" t="s">
        <v>124</v>
      </c>
      <c r="K2" s="15" t="s">
        <v>125</v>
      </c>
      <c r="M2" s="5" t="s">
        <v>129</v>
      </c>
      <c r="N2" s="5" t="s">
        <v>130</v>
      </c>
      <c r="O2" s="5" t="s">
        <v>131</v>
      </c>
    </row>
    <row r="3" spans="1:16" ht="14.45" x14ac:dyDescent="0.3">
      <c r="A3" t="s">
        <v>9</v>
      </c>
      <c r="B3" s="36" t="s">
        <v>73</v>
      </c>
      <c r="C3">
        <v>12</v>
      </c>
      <c r="D3">
        <v>1540</v>
      </c>
      <c r="E3" s="1">
        <v>658.69</v>
      </c>
      <c r="F3" s="4">
        <v>0.42772077922077928</v>
      </c>
      <c r="G3" s="1">
        <v>54.89083333333334</v>
      </c>
      <c r="H3" t="s">
        <v>120</v>
      </c>
      <c r="I3" s="4">
        <v>5.45</v>
      </c>
      <c r="J3" s="4">
        <v>4.2467532467532473E-2</v>
      </c>
      <c r="K3" s="4">
        <v>65.400000000000006</v>
      </c>
      <c r="M3" s="6">
        <v>49.440833333333337</v>
      </c>
      <c r="N3" s="6">
        <v>0.38525324675324679</v>
      </c>
      <c r="O3" s="6">
        <v>593.29000000000008</v>
      </c>
    </row>
    <row r="4" spans="1:16" ht="14.45" x14ac:dyDescent="0.3">
      <c r="A4" t="s">
        <v>10</v>
      </c>
      <c r="B4" s="36" t="s">
        <v>86</v>
      </c>
      <c r="C4">
        <v>3</v>
      </c>
      <c r="D4">
        <v>150</v>
      </c>
      <c r="E4" s="1">
        <v>67.5</v>
      </c>
      <c r="F4" s="4">
        <v>0.45</v>
      </c>
      <c r="G4" s="1">
        <v>22.5</v>
      </c>
      <c r="H4" t="s">
        <v>120</v>
      </c>
      <c r="I4" s="4">
        <v>36.75</v>
      </c>
      <c r="J4" s="4">
        <v>0.73499999999999999</v>
      </c>
      <c r="K4" s="4">
        <v>110.25</v>
      </c>
      <c r="M4" s="6">
        <v>-14.25</v>
      </c>
      <c r="N4" s="6">
        <v>-0.28499999999999998</v>
      </c>
      <c r="O4" s="6">
        <v>-42.75</v>
      </c>
    </row>
    <row r="5" spans="1:16" ht="14.45" x14ac:dyDescent="0.3">
      <c r="A5" t="s">
        <v>11</v>
      </c>
      <c r="B5" s="36" t="s">
        <v>78</v>
      </c>
      <c r="C5">
        <v>107</v>
      </c>
      <c r="D5">
        <v>2662</v>
      </c>
      <c r="E5" s="1">
        <v>290.29000000000002</v>
      </c>
      <c r="F5" s="4">
        <v>0.10904958677685951</v>
      </c>
      <c r="G5" s="1">
        <v>2.7129906542056075</v>
      </c>
      <c r="H5" t="s">
        <v>120</v>
      </c>
      <c r="I5" s="4">
        <v>52.24</v>
      </c>
      <c r="J5" s="4">
        <v>2.0998046581517658</v>
      </c>
      <c r="K5" s="4">
        <v>5589.68</v>
      </c>
      <c r="M5" s="6">
        <v>-49.527009345794397</v>
      </c>
      <c r="N5" s="6">
        <v>-1.9907550713749063</v>
      </c>
      <c r="O5" s="6">
        <v>-5299.39</v>
      </c>
    </row>
    <row r="6" spans="1:16" ht="14.45" x14ac:dyDescent="0.3">
      <c r="A6" t="s">
        <v>37</v>
      </c>
      <c r="B6" s="36" t="s">
        <v>100</v>
      </c>
      <c r="C6">
        <v>16</v>
      </c>
      <c r="D6">
        <v>759</v>
      </c>
      <c r="E6" s="1">
        <v>389.31</v>
      </c>
      <c r="F6" s="4">
        <v>0.51292490118577072</v>
      </c>
      <c r="G6" s="1">
        <v>24.331875</v>
      </c>
      <c r="H6" t="s">
        <v>120</v>
      </c>
      <c r="I6" s="4">
        <v>38.29</v>
      </c>
      <c r="J6" s="4">
        <v>0.80716732542819503</v>
      </c>
      <c r="K6" s="4">
        <v>612.64</v>
      </c>
      <c r="M6" s="6">
        <v>-13.958124999999999</v>
      </c>
      <c r="N6" s="6">
        <v>-0.29424242424242431</v>
      </c>
      <c r="O6" s="6">
        <v>-223.32999999999998</v>
      </c>
    </row>
    <row r="7" spans="1:16" ht="14.45" x14ac:dyDescent="0.3">
      <c r="A7" t="s">
        <v>38</v>
      </c>
      <c r="B7" s="33" t="s">
        <v>99</v>
      </c>
      <c r="C7">
        <v>1</v>
      </c>
      <c r="D7">
        <v>180</v>
      </c>
      <c r="E7">
        <v>117.12</v>
      </c>
      <c r="F7" s="4">
        <v>0.65066666666666673</v>
      </c>
      <c r="G7" s="1">
        <v>117.12</v>
      </c>
      <c r="H7" t="s">
        <v>120</v>
      </c>
      <c r="I7" s="4">
        <v>17</v>
      </c>
      <c r="J7" s="4">
        <v>9.4444444444444442E-2</v>
      </c>
      <c r="K7" s="4">
        <v>17</v>
      </c>
      <c r="M7" s="6">
        <v>100.12</v>
      </c>
      <c r="N7" s="6">
        <v>0.55622222222222228</v>
      </c>
      <c r="O7" s="6">
        <v>100.12</v>
      </c>
    </row>
    <row r="8" spans="1:16" ht="14.45" x14ac:dyDescent="0.3">
      <c r="A8" t="s">
        <v>48</v>
      </c>
      <c r="B8" s="36" t="s">
        <v>113</v>
      </c>
      <c r="C8">
        <v>43</v>
      </c>
      <c r="D8">
        <v>1340</v>
      </c>
      <c r="E8" s="1">
        <v>7722.28</v>
      </c>
      <c r="F8" s="4">
        <v>5.7628955223880594</v>
      </c>
      <c r="G8" s="1">
        <v>179.58790697674419</v>
      </c>
      <c r="H8" t="s">
        <v>120</v>
      </c>
      <c r="I8" s="4">
        <v>18.309999999999999</v>
      </c>
      <c r="J8" s="4">
        <v>0.58755970149253722</v>
      </c>
      <c r="K8" s="4">
        <v>787.32999999999993</v>
      </c>
      <c r="M8" s="6">
        <v>161.27790697674419</v>
      </c>
      <c r="N8" s="6">
        <v>5.1753358208955218</v>
      </c>
      <c r="O8" s="6">
        <v>6934.95</v>
      </c>
    </row>
    <row r="9" spans="1:16" ht="14.45" x14ac:dyDescent="0.3">
      <c r="A9" t="s">
        <v>138</v>
      </c>
      <c r="B9" s="33" t="s">
        <v>111</v>
      </c>
      <c r="C9">
        <v>44</v>
      </c>
      <c r="D9">
        <v>579</v>
      </c>
      <c r="E9">
        <v>2605.5</v>
      </c>
      <c r="F9" s="4">
        <v>4.5</v>
      </c>
      <c r="G9" s="1">
        <v>59.215909090909093</v>
      </c>
      <c r="H9" t="s">
        <v>120</v>
      </c>
      <c r="I9" s="4">
        <v>83.5</v>
      </c>
      <c r="J9" s="4">
        <v>6.3454231433506045</v>
      </c>
      <c r="K9" s="4">
        <v>3674</v>
      </c>
      <c r="M9" s="6">
        <v>-24.284090909090907</v>
      </c>
      <c r="N9" s="6">
        <v>-1.8454231433506045</v>
      </c>
      <c r="O9" s="6">
        <v>-1068.5</v>
      </c>
    </row>
    <row r="10" spans="1:16" ht="14.45" x14ac:dyDescent="0.3">
      <c r="A10" t="s">
        <v>49</v>
      </c>
      <c r="B10" s="33" t="s">
        <v>112</v>
      </c>
      <c r="C10">
        <v>123</v>
      </c>
      <c r="D10">
        <v>1723</v>
      </c>
      <c r="E10">
        <v>6066.76</v>
      </c>
      <c r="F10" s="4">
        <v>3.5210446894950667</v>
      </c>
      <c r="G10" s="1">
        <v>49.32325203252033</v>
      </c>
      <c r="H10" t="s">
        <v>120</v>
      </c>
      <c r="I10" s="4">
        <v>36.56</v>
      </c>
      <c r="J10" s="4">
        <v>2.6099129425420777</v>
      </c>
      <c r="K10" s="4">
        <v>4496.88</v>
      </c>
      <c r="M10" s="6">
        <v>12.763252032520327</v>
      </c>
      <c r="N10" s="6">
        <v>0.91113174695298893</v>
      </c>
      <c r="O10" s="6">
        <v>1569.88</v>
      </c>
    </row>
    <row r="11" spans="1:16" ht="14.45" x14ac:dyDescent="0.3">
      <c r="A11" t="s">
        <v>53</v>
      </c>
      <c r="B11" s="33" t="s">
        <v>63</v>
      </c>
      <c r="C11">
        <v>63</v>
      </c>
      <c r="D11">
        <v>1274</v>
      </c>
      <c r="E11">
        <v>188834.79</v>
      </c>
      <c r="F11" s="4">
        <v>148.22197017268448</v>
      </c>
      <c r="G11" s="1">
        <v>2997.3776190476192</v>
      </c>
      <c r="H11" t="s">
        <v>120</v>
      </c>
      <c r="I11" s="4">
        <v>16.52</v>
      </c>
      <c r="J11" s="4">
        <v>0.81692307692307686</v>
      </c>
      <c r="K11" s="4">
        <v>1040.76</v>
      </c>
      <c r="M11" s="6">
        <v>2980.8576190476192</v>
      </c>
      <c r="N11" s="6">
        <v>147.4050470957614</v>
      </c>
      <c r="O11" s="6">
        <v>187794.03</v>
      </c>
    </row>
    <row r="12" spans="1:16" ht="14.45" x14ac:dyDescent="0.3">
      <c r="A12" t="s">
        <v>54</v>
      </c>
      <c r="B12" s="33" t="s">
        <v>64</v>
      </c>
      <c r="C12">
        <v>2</v>
      </c>
      <c r="D12">
        <v>24</v>
      </c>
      <c r="E12">
        <v>3314.96</v>
      </c>
      <c r="F12" s="4">
        <v>138.12333333333333</v>
      </c>
      <c r="G12" s="1">
        <v>1657.48</v>
      </c>
      <c r="H12" t="s">
        <v>120</v>
      </c>
      <c r="I12" s="4">
        <v>337.76</v>
      </c>
      <c r="J12" s="4">
        <v>28.146666666666665</v>
      </c>
      <c r="K12" s="4">
        <v>675.52</v>
      </c>
      <c r="M12" s="6">
        <v>1319.72</v>
      </c>
      <c r="N12" s="6">
        <v>109.97666666666667</v>
      </c>
      <c r="O12" s="6">
        <v>2639.44</v>
      </c>
    </row>
    <row r="15" spans="1:16" ht="14.45" x14ac:dyDescent="0.3">
      <c r="E15" s="8" t="s">
        <v>139</v>
      </c>
      <c r="F15" s="8" t="s">
        <v>133</v>
      </c>
      <c r="G15" s="7" t="s">
        <v>148</v>
      </c>
      <c r="I15" s="7" t="s">
        <v>123</v>
      </c>
      <c r="J15" s="7" t="s">
        <v>124</v>
      </c>
      <c r="K15" s="7" t="s">
        <v>125</v>
      </c>
      <c r="M15" s="7" t="s">
        <v>129</v>
      </c>
      <c r="N15" s="7" t="s">
        <v>130</v>
      </c>
      <c r="O15" s="7" t="s">
        <v>131</v>
      </c>
    </row>
    <row r="16" spans="1:16" ht="14.45" x14ac:dyDescent="0.3">
      <c r="E16" s="30">
        <v>210067.19999999998</v>
      </c>
      <c r="F16" s="30">
        <v>302.27960565175101</v>
      </c>
      <c r="G16" s="30">
        <v>5164.5403861353316</v>
      </c>
      <c r="I16" s="30">
        <v>642.38</v>
      </c>
      <c r="J16" s="30">
        <v>42.285369491466895</v>
      </c>
      <c r="K16" s="30">
        <v>17069.46</v>
      </c>
      <c r="M16" s="32">
        <v>4522.1603861353315</v>
      </c>
      <c r="N16" s="32">
        <v>259.99423616028412</v>
      </c>
      <c r="O16" s="32">
        <v>192997.74</v>
      </c>
      <c r="P16" s="32"/>
    </row>
  </sheetData>
  <sheetProtection password="C6C6" sheet="1" objects="1" scenarios="1"/>
  <mergeCells count="4">
    <mergeCell ref="M1:O1"/>
    <mergeCell ref="H1:K1"/>
    <mergeCell ref="C1:G1"/>
    <mergeCell ref="A1:B1"/>
  </mergeCells>
  <conditionalFormatting sqref="M2:O2">
    <cfRule type="cellIs" dxfId="7" priority="8" operator="greaterThan">
      <formula>0</formula>
    </cfRule>
  </conditionalFormatting>
  <conditionalFormatting sqref="O3:O12">
    <cfRule type="cellIs" dxfId="6" priority="5" operator="greaterThan">
      <formula>0</formula>
    </cfRule>
  </conditionalFormatting>
  <conditionalFormatting sqref="M3:M12">
    <cfRule type="cellIs" dxfId="5" priority="7" operator="greaterThan">
      <formula>0</formula>
    </cfRule>
  </conditionalFormatting>
  <conditionalFormatting sqref="N3:N12">
    <cfRule type="cellIs" dxfId="4" priority="6" operator="greaterThan">
      <formula>0</formula>
    </cfRule>
  </conditionalFormatting>
  <conditionalFormatting sqref="P16">
    <cfRule type="cellIs" dxfId="3" priority="4" operator="greaterThan">
      <formula>0</formula>
    </cfRule>
  </conditionalFormatting>
  <conditionalFormatting sqref="N16:O16">
    <cfRule type="cellIs" dxfId="2" priority="3" operator="greaterThan">
      <formula>0</formula>
    </cfRule>
  </conditionalFormatting>
  <conditionalFormatting sqref="M16">
    <cfRule type="cellIs" dxfId="1" priority="2" operator="greaterThan">
      <formula>0</formula>
    </cfRule>
  </conditionalFormatting>
  <conditionalFormatting sqref="M1">
    <cfRule type="cellIs" dxfId="0" priority="1" operator="greaterThan">
      <formula>0</formula>
    </cfRule>
  </conditionalFormatting>
  <pageMargins left="0.7" right="0.7" top="0.75" bottom="0.75" header="0.3" footer="0.3"/>
  <pageSetup orientation="portrait" horizontalDpi="4294967294" verticalDpi="4294967294" r:id="rId1"/>
  <ignoredErrors>
    <ignoredError sqref="B3:B1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4CE92F24E15743948A43FC4FF2C6B6" ma:contentTypeVersion="7" ma:contentTypeDescription="Create a new document." ma:contentTypeScope="" ma:versionID="0f247cfa2e92a7c57caf251237b6cc52">
  <xsd:schema xmlns:xsd="http://www.w3.org/2001/XMLSchema" xmlns:xs="http://www.w3.org/2001/XMLSchema" xmlns:p="http://schemas.microsoft.com/office/2006/metadata/properties" xmlns:ns1="http://schemas.microsoft.com/sharepoint/v3" xmlns:ns2="a1de03b0-0592-40a5-b7e4-339aac32d781" targetNamespace="http://schemas.microsoft.com/office/2006/metadata/properties" ma:root="true" ma:fieldsID="5d977471b04b123a6d68ff0c4de19fbe" ns1:_="" ns2:_="">
    <xsd:import namespace="http://schemas.microsoft.com/sharepoint/v3"/>
    <xsd:import namespace="a1de03b0-0592-40a5-b7e4-339aac32d78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dexed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dexed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e03b0-0592-40a5-b7e4-339aac32d781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a1de03b0-0592-40a5-b7e4-339aac32d781" xsi:nil="true"/>
  </documentManagement>
</p:properties>
</file>

<file path=customXml/itemProps1.xml><?xml version="1.0" encoding="utf-8"?>
<ds:datastoreItem xmlns:ds="http://schemas.openxmlformats.org/officeDocument/2006/customXml" ds:itemID="{7DE7606E-3542-4432-B8C8-3B046A7B6331}"/>
</file>

<file path=customXml/itemProps2.xml><?xml version="1.0" encoding="utf-8"?>
<ds:datastoreItem xmlns:ds="http://schemas.openxmlformats.org/officeDocument/2006/customXml" ds:itemID="{996BF659-6953-4ED0-87CD-63F0ABC9F787}"/>
</file>

<file path=customXml/itemProps3.xml><?xml version="1.0" encoding="utf-8"?>
<ds:datastoreItem xmlns:ds="http://schemas.openxmlformats.org/officeDocument/2006/customXml" ds:itemID="{7109FC66-81B2-4EF0-BBAC-B558EB3DA2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Savings Summary 2015</vt:lpstr>
      <vt:lpstr>HIV_2015</vt:lpstr>
      <vt:lpstr>HCV_2015</vt:lpstr>
      <vt:lpstr>NEW HEP-C_2015</vt:lpstr>
      <vt:lpstr>TB and MRSA_2015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Valerie Barnes</dc:creator>
  <cp:lastModifiedBy>Darlene Young</cp:lastModifiedBy>
  <cp:lastPrinted>2017-02-15T15:27:31Z</cp:lastPrinted>
  <dcterms:created xsi:type="dcterms:W3CDTF">2016-02-12T16:57:42Z</dcterms:created>
  <dcterms:modified xsi:type="dcterms:W3CDTF">2017-06-23T15:55:03Z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0x010100FE4CE92F24E15743948A43FC4FF2C6B6</vt:lpwstr>
  </property>
</Properties>
</file>