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 yWindow="516" windowWidth="13920" windowHeight="5388" tabRatio="822" firstSheet="1" activeTab="1"/>
  </bookViews>
  <sheets>
    <sheet name="Drop Down List" sheetId="1" state="hidden" r:id="rId1"/>
    <sheet name="Intro" sheetId="2" r:id="rId2"/>
    <sheet name="M-1 Financial Proposal" sheetId="3" state="hidden" r:id="rId3"/>
    <sheet name="M-2 Financial Compliance Chckls" sheetId="4" state="hidden" r:id="rId4"/>
    <sheet name="M-3 Explanations &amp; Deviations" sheetId="5" state="hidden" r:id="rId5"/>
    <sheet name="M-4 FI Max Prem Rates" sheetId="6" state="hidden" r:id="rId6"/>
    <sheet name="M-5 Offeror Prem Analysis" sheetId="7" state="hidden" r:id="rId7"/>
  </sheets>
  <externalReferences>
    <externalReference r:id="rId10"/>
  </externalReferences>
  <definedNames>
    <definedName name="List_Exp_Dev">'Drop Down List'!$C$5:$C$7</definedName>
    <definedName name="List_YesNo">'Drop Down List'!$C$1:$C$3</definedName>
    <definedName name="ListYesNoOnly">'[1]Listbox'!$B$3:$B$4</definedName>
    <definedName name="Offeror_Name">'M-2 Financial Compliance Chckls'!$A$22</definedName>
    <definedName name="_xlnm.Print_Area" localSheetId="2">'M-1 Financial Proposal'!$A$4:$C$29</definedName>
    <definedName name="_xlnm.Print_Area" localSheetId="3">'M-2 Financial Compliance Chckls'!$A$4:$D$27</definedName>
    <definedName name="_xlnm.Print_Area" localSheetId="4">'M-3 Explanations &amp; Deviations'!$A$4:$C$43</definedName>
    <definedName name="_xlnm.Print_Area" localSheetId="5">'M-4 FI Max Prem Rates'!$A$4:$J$44</definedName>
    <definedName name="_xlnm.Print_Area" localSheetId="6">'M-5 Offeror Prem Analysis'!$A$4:$J$63</definedName>
    <definedName name="_xlnm.Print_Titles" localSheetId="4">'M-3 Explanations &amp; Deviations'!$22:$22</definedName>
    <definedName name="RFP_No">'M-1 Financial Proposal'!$A$7</definedName>
  </definedNames>
  <calcPr fullCalcOnLoad="1"/>
</workbook>
</file>

<file path=xl/sharedStrings.xml><?xml version="1.0" encoding="utf-8"?>
<sst xmlns="http://schemas.openxmlformats.org/spreadsheetml/2006/main" count="208" uniqueCount="139">
  <si>
    <t>Instructions:</t>
  </si>
  <si>
    <t>1.</t>
  </si>
  <si>
    <t>2.</t>
  </si>
  <si>
    <t>3.</t>
  </si>
  <si>
    <t>4.</t>
  </si>
  <si>
    <t>For the Attachment M - 2:  Financial Compliance Checklist</t>
  </si>
  <si>
    <t>Representations made by the Offeror in this proposal must be maintained for the duration of the contract term.</t>
  </si>
  <si>
    <t>Offeror's Response</t>
  </si>
  <si>
    <t>Financial Questionnaire</t>
  </si>
  <si>
    <t>Yes or No</t>
  </si>
  <si>
    <t>F-1</t>
  </si>
  <si>
    <t>F-2</t>
  </si>
  <si>
    <t>F-3</t>
  </si>
  <si>
    <t>Offeror's quoted rates/fees exclude commissions/compensation to outside consultants or brokers.</t>
  </si>
  <si>
    <t>F-4</t>
  </si>
  <si>
    <t>F-5</t>
  </si>
  <si>
    <t>Vendor will provide routine underwriting- and actuarial-related contract services, at no additional cost.</t>
  </si>
  <si>
    <t>F-6</t>
  </si>
  <si>
    <t>Offeror Name:</t>
  </si>
  <si>
    <t>Signature of Authorized Representative</t>
  </si>
  <si>
    <t>Date</t>
  </si>
  <si>
    <t>Signature of Witness</t>
  </si>
  <si>
    <t>List_YesNo</t>
  </si>
  <si>
    <t>Select one</t>
  </si>
  <si>
    <t>Yes</t>
  </si>
  <si>
    <t>Section/      Question #</t>
  </si>
  <si>
    <r>
      <t xml:space="preserve">* </t>
    </r>
    <r>
      <rPr>
        <sz val="10"/>
        <rFont val="Times New Roman"/>
        <family val="1"/>
      </rPr>
      <t>Ability to accept a self-bill and monthly carrier reconciliation, faxing and/or emailing discrepancies to the City's Benefits Office</t>
    </r>
  </si>
  <si>
    <t>Plan Design (PPO, Indemnity, Medicare Supplement)</t>
  </si>
  <si>
    <r>
      <t xml:space="preserve">Explanations must be numbered to correspond to the Financial Compliance Checklist item to which it pertains.  Please do not exceed 1,024 characters per line; if your response is longer than 1,024 characters, use multiple lines.  </t>
    </r>
    <r>
      <rPr>
        <b/>
        <sz val="10"/>
        <color indexed="8"/>
        <rFont val="ARIAL"/>
        <family val="2"/>
      </rPr>
      <t>Most importantly, keep all explanations brief.</t>
    </r>
  </si>
  <si>
    <r>
      <t>Instructions:</t>
    </r>
    <r>
      <rPr>
        <sz val="10"/>
        <color indexed="8"/>
        <rFont val="Arial"/>
        <family val="2"/>
      </rPr>
      <t xml:space="preserve">  Use this worksheet to provide additional explanation that you wish to offer for any questions for which a "No" response, or a "Yes" response with a qualifier, was given.  </t>
    </r>
  </si>
  <si>
    <t>Monthly Premium Rates by Tier Level</t>
  </si>
  <si>
    <t>1a.</t>
  </si>
  <si>
    <t>1b.</t>
  </si>
  <si>
    <t>1c.</t>
  </si>
  <si>
    <t>1d.</t>
  </si>
  <si>
    <t>For Proposal Analysis Purposes:</t>
  </si>
  <si>
    <t>2b.</t>
  </si>
  <si>
    <t>2c.</t>
  </si>
  <si>
    <t>2d.</t>
  </si>
  <si>
    <t>Total Cost Calculation</t>
  </si>
  <si>
    <t>5.</t>
  </si>
  <si>
    <t>6.</t>
  </si>
  <si>
    <t>7.</t>
  </si>
  <si>
    <t>8.</t>
  </si>
  <si>
    <t>Total Monthly</t>
  </si>
  <si>
    <t>Total Annualized</t>
  </si>
  <si>
    <t>Composite Monthly Cost</t>
  </si>
  <si>
    <t>Notes:</t>
  </si>
  <si>
    <t>a.</t>
  </si>
  <si>
    <t>b.</t>
  </si>
  <si>
    <t>Projected Fee-For-Service Paid Claims</t>
  </si>
  <si>
    <t>Fee-for-Service Claims Incurred, But Not Reported</t>
  </si>
  <si>
    <t>Capitated Claim Cost</t>
  </si>
  <si>
    <t>Total Claims Cost (3 + 4)</t>
  </si>
  <si>
    <t>Vendor share of State's annual open enrollment costs</t>
  </si>
  <si>
    <t>Per Member Per Month (PMPM)</t>
  </si>
  <si>
    <t>Please indicate your willingness to comply with each requirement by selecting "Yes" or "No" from the drop down list in the response column of each item.</t>
  </si>
  <si>
    <t>The Financial Proposal must be signed by an individual who is authorized to commit the Offeror to the pricing as quoted herein.</t>
  </si>
  <si>
    <t>Offeror's quoted premium rates are guaranteed maximum rates, regardless of actual enrollment, for the term of the contract.</t>
  </si>
  <si>
    <t>Offeror guarantees that the State will not be restricted in any rate negotiations by any federal or state mandates.</t>
  </si>
  <si>
    <t>Individual</t>
  </si>
  <si>
    <t>Employee + 1 Child</t>
  </si>
  <si>
    <t>Employee + Spouse</t>
  </si>
  <si>
    <t>Family</t>
  </si>
  <si>
    <t xml:space="preserve">2a. </t>
  </si>
  <si>
    <t>Calculate the annualized cost by multiplying line 5 by 12 months, and enter result on line 6.</t>
  </si>
  <si>
    <t>Enter the sum-total of the cumulative cost for all 3 years from line 6. onto line 7.</t>
  </si>
  <si>
    <t>Calculate composite monthly cost on line 8 by dividing the monthly cost (line 5) by the enrollment assumption on line 5.</t>
  </si>
  <si>
    <t>DHMO Enrollment Assumption</t>
  </si>
  <si>
    <t>Administrative Fees</t>
  </si>
  <si>
    <t>Offeror Name</t>
  </si>
  <si>
    <t>Department of Budget and Management</t>
  </si>
  <si>
    <t>Employee Benefits Division</t>
  </si>
  <si>
    <t>301 W. Preston Street, Room 510</t>
  </si>
  <si>
    <t>Baltimore, MD 21201</t>
  </si>
  <si>
    <t>Attachment M - 4: Fully Insured Maximum Premium Rates</t>
  </si>
  <si>
    <t>Attachment M - 2: Financial Compliance Checklist</t>
  </si>
  <si>
    <t>F10B8200014</t>
  </si>
  <si>
    <t>Solicitation No. F10B8200014</t>
  </si>
  <si>
    <t>Attachment M - 5: Offeror's Premium Analysis</t>
  </si>
  <si>
    <t>Cumulative Cost:  Contract Years1 through 5</t>
  </si>
  <si>
    <t>All premiums are quoted on a fully loaded firm, fixed cost, maximum basis.</t>
  </si>
  <si>
    <r>
      <t>By September 1</t>
    </r>
    <r>
      <rPr>
        <vertAlign val="superscript"/>
        <sz val="10"/>
        <rFont val="Times New Roman"/>
        <family val="1"/>
      </rPr>
      <t>st</t>
    </r>
    <r>
      <rPr>
        <sz val="10"/>
        <rFont val="Times New Roman"/>
        <family val="1"/>
      </rPr>
      <t xml:space="preserve"> of each calendar year for the subsequent contract year (beginning July 1), Offeror will prepare a premium rate validation (demonstration of the need for the maximum rates based on several factors including but not limited to historical claims, expected enrollment, demographic changes, reserve changes, trends, utilization, network discounts) for the upcoming contract year.  If warranted based on negotiations with the State, Offeror will reduce its rates quoted in its proposal for the upcoming contract year.</t>
    </r>
  </si>
  <si>
    <t>All fully insured PEPM premiums must be quoted on a fully-loaded basis, i.e., premiums must include all incurred claims and run out claims for each contract year, all direct and indirect costs, general and administrative overhead, purchasing burden and profit.  No other fees or charges may be added to the contract after award, nor will the contractor be compensated on any basis other than the applicable fully loaded PEPM premiums.</t>
  </si>
  <si>
    <t>Using the firm, fixed monthly premium rates by tier level quoted above, calculate the total monthly cost by multiplying each rate by the respective enrollment assumption and enter the result on line 5 of the chart below.</t>
  </si>
  <si>
    <r>
      <t>Complete all the attached financial exhibits for the propos</t>
    </r>
    <r>
      <rPr>
        <sz val="10"/>
        <color indexed="8"/>
        <rFont val="Arial"/>
        <family val="2"/>
      </rPr>
      <t>ed functional area(s)</t>
    </r>
    <r>
      <rPr>
        <sz val="10"/>
        <rFont val="Arial"/>
        <family val="2"/>
      </rPr>
      <t xml:space="preserve">.  De-identified, aggregate claims and enrollment experience for the two DHMO plans and the DPPO plan are provided for your use in the Excel file labeled </t>
    </r>
    <r>
      <rPr>
        <b/>
        <sz val="10"/>
        <color indexed="16"/>
        <rFont val="Arial"/>
        <family val="2"/>
      </rPr>
      <t>"Attachment N: Dental Supplemental Data"</t>
    </r>
    <r>
      <rPr>
        <sz val="10"/>
        <color indexed="8"/>
        <rFont val="Arial"/>
        <family val="2"/>
      </rPr>
      <t>.</t>
    </r>
  </si>
  <si>
    <t>Using the DHMO claims and enrollment data provided in Attachment N, and the stated enrollment assumptions, provide a PEPM premium breakdown for Contract Year 1 through Contract Year 5.  This information will be used to understand the development of the maximum premiums in Attachment M-4.</t>
  </si>
  <si>
    <t>Provide an illustrative DHMO premium cost, on a composite basis, per employee per month (PEPM) based on the firm, fixed, maximum premium rates in Attachment M-4.  Provide an illustrative breakdown of the composite cost components as indicated below.  This information will be used to understand the development of the maximum premiums and during rate renewals.</t>
  </si>
  <si>
    <t>The Offeror will keep its premium rates at or below those submitted in their financial proposal for each of the contract periods specified in this RFP.</t>
  </si>
  <si>
    <t>Title</t>
  </si>
  <si>
    <t>"Dental Enrollment Assumption" above represents a uniform carrier assumption for purposes of evaluating proposals.  The uniform assumption reflects current combined enrollment for all current DHMO plans, and is not represented as the actual or expected enrollment for a particular vendor.  Vendor must guarantee the maximum premium rates quoted above regardless of actual enrollment.</t>
  </si>
  <si>
    <t>Attachment M - 3: Explanations and Deviations</t>
  </si>
  <si>
    <r>
      <t xml:space="preserve">If you provide a "No" response, or a "Yes" response with a qualifier, please provide an explanation for why you cannot comply with the requirement in full in </t>
    </r>
    <r>
      <rPr>
        <b/>
        <sz val="10"/>
        <color indexed="16"/>
        <rFont val="Arial"/>
        <family val="2"/>
      </rPr>
      <t>"Attachment M-3: Explanations and Deviations"</t>
    </r>
    <r>
      <rPr>
        <sz val="10"/>
        <rFont val="Arial"/>
        <family val="2"/>
      </rPr>
      <t>.  All negative-type responses must have a corresponding explanation or alternative.  All explanations must be numbered to correspond to the questions to which they pertain.  Please keep explanations as brief as possible.</t>
    </r>
  </si>
  <si>
    <t>A. Claims Administration</t>
  </si>
  <si>
    <t>A.  In-network</t>
  </si>
  <si>
    <t>B. Out-of-network</t>
  </si>
  <si>
    <t>A Current Year Claim Reserve</t>
  </si>
  <si>
    <t>B. Prior Year Claim Reserve</t>
  </si>
  <si>
    <t>B.  Plan Administration</t>
  </si>
  <si>
    <t>C.</t>
  </si>
  <si>
    <t>a) Claims Administration/Payment</t>
  </si>
  <si>
    <t>b) Customer Service</t>
  </si>
  <si>
    <t>c) Corporate and Other Overhead</t>
  </si>
  <si>
    <t>d) Taxes</t>
  </si>
  <si>
    <t>e) Profit</t>
  </si>
  <si>
    <t>f) Utilization Review</t>
  </si>
  <si>
    <t>g) Care Management</t>
  </si>
  <si>
    <t>h) 5-10 annual Ad Hoc reporting requests</t>
  </si>
  <si>
    <t>i) Member communication materials (ID cards, booklets, etc.)</t>
  </si>
  <si>
    <t>j) Other  (please specify)</t>
  </si>
  <si>
    <r>
      <t>a) Vendor share of State-conducted member satisfaction survey</t>
    </r>
    <r>
      <rPr>
        <sz val="10"/>
        <rFont val="Times New Roman"/>
        <family val="1"/>
      </rPr>
      <t xml:space="preserve">   ( See Attachment L-6, # CC-13)</t>
    </r>
  </si>
  <si>
    <t>b) Vendor share of State's annual open enrollment costs</t>
  </si>
  <si>
    <t>Total Composite Premium Cost PMPM (5 + 6.C.)</t>
  </si>
  <si>
    <t>k) Subtotal (Sum of 6.A.a through 6.A.j)</t>
  </si>
  <si>
    <t>c) Subtotal (Sum of 6.B.a and 6.B.b)</t>
  </si>
  <si>
    <t>Total Administration Fees (Sum of 6.A.k and 6.B.c.)</t>
  </si>
  <si>
    <t>Projected Incurred Fee-For-Service Claims (1.C. + 2.C.)</t>
  </si>
  <si>
    <t>C. Claim Reserve Adjustment (2.A.- 2.B.)</t>
  </si>
  <si>
    <t>C.  Total (1.A. + 1.B.)</t>
  </si>
  <si>
    <t>Request for Dental Proposal for The State of Maryland, Functional Area 1</t>
  </si>
  <si>
    <t>Attachment M-1: DHMO Financial Proposal</t>
  </si>
  <si>
    <t>Provide firm, fixed monthly premium rates for each of the four (4) rate tiers below.  The Contractor shall validate its rates for Contract Years 1 through 5, and if warranted based on negotiations with the State, shall reduce the premium rates quoted in its proposal.</t>
  </si>
  <si>
    <t>Premium rates will be evaluated based on cumulative cost for Contract Year 1 through Contract Year 5 (line 7) of the total firm, fixed maximum rates quoted for Contract Years 1 through 5.</t>
  </si>
  <si>
    <t>Attachment M - 4: Fully Insured Maximum Premium Rates (DHMO)</t>
  </si>
  <si>
    <t>Attachment M - 5: Offeror Premium Analysis (DHMO)</t>
  </si>
  <si>
    <t>DHMO Financial Proposal for the State of Maryland, Functional Area 1</t>
  </si>
  <si>
    <t>For purposes of Attachment M - 4 and Attachment M - 5, "per employee per month (PEPM)" means a cost for each employee or retiree on a monthly basis.</t>
  </si>
  <si>
    <t>All PEPM premiums must be quoted on a fully-loaded basis, i.e., premiums must include all incurred claims and run out claims for each contract year, all direct and indirect costs, general and administrative overhead, purchasing burden and profit.  No other fees or charges may be added to the contract after award, nor will the contractor be compensated on any basis other than the applicable fully loaded PEPM premiums.</t>
  </si>
  <si>
    <t>Indicate "Explanation" or "Deviation"</t>
  </si>
  <si>
    <t>Offeror Response</t>
  </si>
  <si>
    <t>List_Exp_Dev</t>
  </si>
  <si>
    <t>Explanation</t>
  </si>
  <si>
    <t>Deviation</t>
  </si>
  <si>
    <t>Active, Satellite, Direct Pay and Retirees</t>
  </si>
  <si>
    <t>Contract Years
1 and 2</t>
  </si>
  <si>
    <t>Contract Years
3 and 4</t>
  </si>
  <si>
    <t>Contract Year
5</t>
  </si>
  <si>
    <r>
      <t xml:space="preserve">Provide a list of services that are capitated. (If more space is required, enter service categories in </t>
    </r>
    <r>
      <rPr>
        <b/>
        <sz val="12"/>
        <color indexed="16"/>
        <rFont val="Times New Roman"/>
        <family val="1"/>
      </rPr>
      <t>Attachment M-3: Explanations and Deviations</t>
    </r>
    <r>
      <rPr>
        <sz val="12"/>
        <color indexed="8"/>
        <rFont val="Times New Roman"/>
        <family val="1"/>
      </rPr>
      <t>)</t>
    </r>
    <r>
      <rPr>
        <sz val="12"/>
        <rFont val="Times New Roman"/>
        <family val="1"/>
      </rPr>
      <t>.</t>
    </r>
  </si>
  <si>
    <t>No - See M-3 for Explanations and Deviations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</si>
</sst>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 numFmtId="166" formatCode="_(* #,##0_);_(* \(#,##0\);_(* &quot;-&quot;??_);_(@_)"/>
    <numFmt numFmtId="167" formatCode="&quot;$&quot;#,##0"/>
    <numFmt numFmtId="168" formatCode="&quot;$&quot;#,##0.0"/>
    <numFmt numFmtId="169" formatCode="0.0%"/>
  </numFmts>
  <fonts count="41">
    <font>
      <sz val="10"/>
      <name val="Arial"/>
      <family val="0"/>
    </font>
    <font>
      <b/>
      <sz val="18"/>
      <name val="Arial"/>
      <family val="2"/>
    </font>
    <font>
      <sz val="14"/>
      <name val="Arial"/>
      <family val="2"/>
    </font>
    <font>
      <b/>
      <sz val="10"/>
      <name val="Arial"/>
      <family val="2"/>
    </font>
    <font>
      <b/>
      <sz val="16"/>
      <color indexed="8"/>
      <name val="Arial Narrow"/>
      <family val="2"/>
    </font>
    <font>
      <b/>
      <sz val="14"/>
      <color indexed="18"/>
      <name val="Arial"/>
      <family val="2"/>
    </font>
    <font>
      <b/>
      <sz val="18"/>
      <color indexed="9"/>
      <name val="Arial"/>
      <family val="2"/>
    </font>
    <font>
      <sz val="10"/>
      <color indexed="8"/>
      <name val="Arial"/>
      <family val="2"/>
    </font>
    <font>
      <sz val="8"/>
      <name val="Arial"/>
      <family val="0"/>
    </font>
    <font>
      <sz val="10"/>
      <name val="Times New Roman"/>
      <family val="0"/>
    </font>
    <font>
      <sz val="10"/>
      <color indexed="18"/>
      <name val="Times New Roman"/>
      <family val="1"/>
    </font>
    <font>
      <b/>
      <sz val="18"/>
      <color indexed="18"/>
      <name val="Times New Roman"/>
      <family val="1"/>
    </font>
    <font>
      <sz val="11"/>
      <color indexed="16"/>
      <name val="Arial"/>
      <family val="2"/>
    </font>
    <font>
      <sz val="10"/>
      <color indexed="9"/>
      <name val="Times New Roman"/>
      <family val="1"/>
    </font>
    <font>
      <b/>
      <sz val="10"/>
      <color indexed="9"/>
      <name val="Times New Roman"/>
      <family val="1"/>
    </font>
    <font>
      <b/>
      <sz val="12"/>
      <color indexed="9"/>
      <name val="Times New Roman"/>
      <family val="1"/>
    </font>
    <font>
      <b/>
      <sz val="14"/>
      <color indexed="9"/>
      <name val="Times New Roman"/>
      <family val="1"/>
    </font>
    <font>
      <sz val="11"/>
      <color indexed="8"/>
      <name val="Arial"/>
      <family val="2"/>
    </font>
    <font>
      <b/>
      <sz val="14"/>
      <name val="Times New Roman"/>
      <family val="1"/>
    </font>
    <font>
      <sz val="10"/>
      <color indexed="18"/>
      <name val="Arial"/>
      <family val="0"/>
    </font>
    <font>
      <sz val="10"/>
      <color indexed="8"/>
      <name val="Times New Roman"/>
      <family val="0"/>
    </font>
    <font>
      <b/>
      <sz val="10"/>
      <color indexed="18"/>
      <name val="Times New Roman"/>
      <family val="1"/>
    </font>
    <font>
      <sz val="10"/>
      <name val="Monotype Sorts"/>
      <family val="0"/>
    </font>
    <font>
      <b/>
      <sz val="10"/>
      <color indexed="8"/>
      <name val="ARIAL"/>
      <family val="2"/>
    </font>
    <font>
      <sz val="12"/>
      <name val="Times New Roman"/>
      <family val="1"/>
    </font>
    <font>
      <b/>
      <sz val="12"/>
      <name val="Times New Roman"/>
      <family val="1"/>
    </font>
    <font>
      <sz val="12"/>
      <color indexed="10"/>
      <name val="Times New Roman"/>
      <family val="1"/>
    </font>
    <font>
      <b/>
      <sz val="11"/>
      <name val="Times New Roman"/>
      <family val="1"/>
    </font>
    <font>
      <u val="single"/>
      <sz val="10"/>
      <color indexed="12"/>
      <name val="Arial"/>
      <family val="0"/>
    </font>
    <font>
      <u val="single"/>
      <sz val="10"/>
      <color indexed="36"/>
      <name val="Arial"/>
      <family val="0"/>
    </font>
    <font>
      <sz val="11"/>
      <name val="Arial"/>
      <family val="2"/>
    </font>
    <font>
      <sz val="12"/>
      <color indexed="8"/>
      <name val="Times New Roman"/>
      <family val="1"/>
    </font>
    <font>
      <b/>
      <sz val="11"/>
      <color indexed="8"/>
      <name val="Times New Roman"/>
      <family val="1"/>
    </font>
    <font>
      <b/>
      <sz val="9"/>
      <color indexed="8"/>
      <name val="Times New Roman"/>
      <family val="1"/>
    </font>
    <font>
      <b/>
      <sz val="14"/>
      <color indexed="16"/>
      <name val="Arial"/>
      <family val="2"/>
    </font>
    <font>
      <b/>
      <sz val="10"/>
      <color indexed="16"/>
      <name val="Arial"/>
      <family val="2"/>
    </font>
    <font>
      <sz val="10"/>
      <color indexed="16"/>
      <name val="Arial"/>
      <family val="2"/>
    </font>
    <font>
      <b/>
      <sz val="11"/>
      <color indexed="8"/>
      <name val="Arial"/>
      <family val="2"/>
    </font>
    <font>
      <vertAlign val="superscript"/>
      <sz val="10"/>
      <name val="Times New Roman"/>
      <family val="1"/>
    </font>
    <font>
      <b/>
      <sz val="12"/>
      <color indexed="16"/>
      <name val="Times New Roman"/>
      <family val="1"/>
    </font>
    <font>
      <sz val="8"/>
      <name val="Tahoma"/>
      <family val="2"/>
    </font>
  </fonts>
  <fills count="7">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18"/>
        <bgColor indexed="64"/>
      </patternFill>
    </fill>
    <fill>
      <patternFill patternType="solid">
        <fgColor indexed="16"/>
        <bgColor indexed="64"/>
      </patternFill>
    </fill>
  </fills>
  <borders count="47">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thin"/>
      <bottom style="thin"/>
    </border>
    <border>
      <left style="thin"/>
      <right style="thin"/>
      <top style="thin"/>
      <bottom style="thin"/>
    </border>
    <border>
      <left>
        <color indexed="63"/>
      </left>
      <right>
        <color indexed="63"/>
      </right>
      <top style="hair"/>
      <bottom style="hair"/>
    </border>
    <border>
      <left>
        <color indexed="63"/>
      </left>
      <right>
        <color indexed="63"/>
      </right>
      <top>
        <color indexed="63"/>
      </top>
      <bottom style="hair"/>
    </border>
    <border>
      <left style="thin"/>
      <right>
        <color indexed="63"/>
      </right>
      <top>
        <color indexed="63"/>
      </top>
      <bottom style="hair"/>
    </border>
    <border>
      <left>
        <color indexed="63"/>
      </left>
      <right style="thin"/>
      <top style="hair"/>
      <bottom style="hair"/>
    </border>
    <border>
      <left style="thin"/>
      <right>
        <color indexed="63"/>
      </right>
      <top style="hair"/>
      <bottom style="hair"/>
    </border>
    <border>
      <left>
        <color indexed="63"/>
      </left>
      <right>
        <color indexed="63"/>
      </right>
      <top style="hair"/>
      <bottom style="double"/>
    </border>
    <border>
      <left style="thin"/>
      <right style="thin"/>
      <top>
        <color indexed="63"/>
      </top>
      <bottom style="hair"/>
    </border>
    <border>
      <left style="thin"/>
      <right style="thin"/>
      <top style="double"/>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thin"/>
    </border>
    <border>
      <left>
        <color indexed="63"/>
      </left>
      <right style="thin"/>
      <top>
        <color indexed="63"/>
      </top>
      <bottom style="hair"/>
    </border>
    <border>
      <left style="thin"/>
      <right>
        <color indexed="63"/>
      </right>
      <top style="hair"/>
      <bottom style="double"/>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color indexed="63"/>
      </right>
      <top>
        <color indexed="63"/>
      </top>
      <bottom style="thin">
        <color indexed="8"/>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color indexed="16"/>
      </left>
      <right>
        <color indexed="63"/>
      </right>
      <top>
        <color indexed="63"/>
      </top>
      <bottom>
        <color indexed="63"/>
      </bottom>
    </border>
    <border>
      <left style="thin"/>
      <right style="thin"/>
      <top style="hair"/>
      <bottom style="hair"/>
    </border>
    <border>
      <left style="thin"/>
      <right style="thin"/>
      <top style="thin"/>
      <bottom>
        <color indexed="63"/>
      </bottom>
    </border>
    <border>
      <left style="thin"/>
      <right>
        <color indexed="63"/>
      </right>
      <top style="thin"/>
      <bottom style="hair"/>
    </border>
    <border>
      <left style="thin"/>
      <right>
        <color indexed="63"/>
      </right>
      <top style="hair"/>
      <bottom>
        <color indexed="63"/>
      </bottom>
    </border>
    <border>
      <left style="thin"/>
      <right>
        <color indexed="63"/>
      </right>
      <top style="thin"/>
      <bottom style="double"/>
    </border>
    <border>
      <left>
        <color indexed="63"/>
      </left>
      <right>
        <color indexed="63"/>
      </right>
      <top style="hair"/>
      <bottom>
        <color indexed="63"/>
      </bottom>
    </border>
    <border>
      <left style="thin"/>
      <right style="thin"/>
      <top style="hair"/>
      <bottom style="double"/>
    </border>
    <border>
      <left style="thin"/>
      <right>
        <color indexed="63"/>
      </right>
      <top style="hair"/>
      <bottom style="thin"/>
    </border>
    <border>
      <left style="thin"/>
      <right style="thin"/>
      <top style="hair"/>
      <bottom style="thin"/>
    </border>
    <border>
      <left style="thin"/>
      <right style="thin"/>
      <top>
        <color indexed="63"/>
      </top>
      <bottom style="thin"/>
    </border>
    <border>
      <left style="thin">
        <color indexed="16"/>
      </left>
      <right>
        <color indexed="63"/>
      </right>
      <top style="thin">
        <color indexed="16"/>
      </top>
      <bottom style="thin">
        <color indexed="16"/>
      </bottom>
    </border>
    <border>
      <left>
        <color indexed="63"/>
      </left>
      <right>
        <color indexed="63"/>
      </right>
      <top style="thin">
        <color indexed="16"/>
      </top>
      <bottom style="thin">
        <color indexed="16"/>
      </bottom>
    </border>
    <border>
      <left>
        <color indexed="63"/>
      </left>
      <right style="thin">
        <color indexed="16"/>
      </right>
      <top style="thin">
        <color indexed="16"/>
      </top>
      <bottom style="thin">
        <color indexed="16"/>
      </bottom>
    </border>
    <border>
      <left style="thin"/>
      <right>
        <color indexed="63"/>
      </right>
      <top style="thin"/>
      <bottom>
        <color indexed="63"/>
      </bottom>
    </border>
    <border>
      <left>
        <color indexed="63"/>
      </left>
      <right>
        <color indexed="63"/>
      </right>
      <top style="thin"/>
      <bottom style="hair"/>
    </border>
    <border>
      <left>
        <color indexed="63"/>
      </left>
      <right style="thin"/>
      <top style="thin"/>
      <bottom style="hair"/>
    </border>
    <border>
      <left>
        <color indexed="63"/>
      </left>
      <right style="thin"/>
      <top style="hair"/>
      <bottom>
        <color indexed="63"/>
      </bottom>
    </border>
    <border>
      <left>
        <color indexed="63"/>
      </left>
      <right>
        <color indexed="63"/>
      </right>
      <top style="thin"/>
      <bottom style="double"/>
    </border>
    <border>
      <left>
        <color indexed="63"/>
      </left>
      <right style="thin"/>
      <top style="thin"/>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9"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255">
    <xf numFmtId="0" fontId="0" fillId="0" borderId="0" xfId="0" applyAlignment="1">
      <alignment/>
    </xf>
    <xf numFmtId="0" fontId="1" fillId="2" borderId="0" xfId="0" applyFont="1" applyFill="1" applyAlignment="1">
      <alignment horizontal="centerContinuous"/>
    </xf>
    <xf numFmtId="0" fontId="1" fillId="2" borderId="0" xfId="0" applyFont="1" applyFill="1" applyAlignment="1">
      <alignment/>
    </xf>
    <xf numFmtId="0" fontId="3" fillId="2" borderId="0" xfId="0" applyFont="1" applyFill="1" applyAlignment="1">
      <alignment/>
    </xf>
    <xf numFmtId="0" fontId="1" fillId="0" borderId="0" xfId="0" applyFont="1" applyFill="1" applyAlignment="1">
      <alignment/>
    </xf>
    <xf numFmtId="0" fontId="0" fillId="0" borderId="0" xfId="0" applyFill="1" applyAlignment="1">
      <alignment/>
    </xf>
    <xf numFmtId="0" fontId="2" fillId="0" borderId="0" xfId="0" applyFont="1" applyFill="1" applyAlignment="1">
      <alignment/>
    </xf>
    <xf numFmtId="0" fontId="0" fillId="0" borderId="0" xfId="0" applyFont="1" applyFill="1" applyAlignment="1" quotePrefix="1">
      <alignment horizontal="center"/>
    </xf>
    <xf numFmtId="0" fontId="0" fillId="0" borderId="0" xfId="0" applyFont="1" applyFill="1" applyAlignment="1">
      <alignment/>
    </xf>
    <xf numFmtId="0" fontId="0" fillId="0" borderId="0" xfId="0" applyFont="1" applyFill="1" applyAlignment="1">
      <alignment horizontal="center"/>
    </xf>
    <xf numFmtId="0" fontId="0" fillId="0" borderId="0" xfId="0" applyFill="1" applyAlignment="1">
      <alignment horizontal="center"/>
    </xf>
    <xf numFmtId="0" fontId="0" fillId="0" borderId="0" xfId="0" applyFill="1" applyAlignment="1" quotePrefix="1">
      <alignment horizontal="center"/>
    </xf>
    <xf numFmtId="0" fontId="4" fillId="2" borderId="0" xfId="0" applyFont="1" applyFill="1" applyBorder="1" applyAlignment="1" applyProtection="1">
      <alignment horizontal="left" vertical="top"/>
      <protection/>
    </xf>
    <xf numFmtId="0" fontId="4" fillId="0" borderId="0" xfId="0" applyFont="1" applyFill="1" applyBorder="1" applyAlignment="1" applyProtection="1">
      <alignment horizontal="left" vertical="top"/>
      <protection/>
    </xf>
    <xf numFmtId="0" fontId="5" fillId="2" borderId="0" xfId="23" applyFont="1" applyFill="1" applyBorder="1" applyAlignment="1">
      <alignment horizontal="left" vertical="center"/>
      <protection/>
    </xf>
    <xf numFmtId="0" fontId="5" fillId="0" borderId="0" xfId="23" applyFont="1" applyFill="1" applyBorder="1" applyAlignment="1">
      <alignment horizontal="left" vertical="center"/>
      <protection/>
    </xf>
    <xf numFmtId="0" fontId="3" fillId="2" borderId="0" xfId="0" applyFont="1" applyFill="1" applyAlignment="1" quotePrefix="1">
      <alignment vertical="top"/>
    </xf>
    <xf numFmtId="0" fontId="0" fillId="2" borderId="0" xfId="0" applyFont="1" applyFill="1" applyAlignment="1">
      <alignment horizontal="left" vertical="top" wrapText="1"/>
    </xf>
    <xf numFmtId="0" fontId="3" fillId="0" borderId="0" xfId="0" applyFont="1" applyFill="1" applyAlignment="1" quotePrefix="1">
      <alignment horizontal="center"/>
    </xf>
    <xf numFmtId="0" fontId="3" fillId="0" borderId="1" xfId="0" applyFont="1" applyFill="1" applyBorder="1" applyAlignment="1">
      <alignment/>
    </xf>
    <xf numFmtId="0" fontId="3" fillId="2" borderId="1" xfId="0" applyFont="1" applyFill="1" applyBorder="1" applyAlignment="1">
      <alignment horizontal="left" vertical="top" wrapText="1"/>
    </xf>
    <xf numFmtId="0" fontId="7" fillId="2" borderId="0" xfId="23" applyFont="1" applyFill="1" applyBorder="1" applyAlignment="1" applyProtection="1">
      <alignment vertical="top"/>
      <protection/>
    </xf>
    <xf numFmtId="0" fontId="7" fillId="0" borderId="0" xfId="23" applyFont="1" applyFill="1" applyBorder="1" applyAlignment="1" applyProtection="1">
      <alignment vertical="top"/>
      <protection/>
    </xf>
    <xf numFmtId="0" fontId="9" fillId="2" borderId="0" xfId="21" applyFont="1" applyFill="1" applyProtection="1">
      <alignment/>
      <protection/>
    </xf>
    <xf numFmtId="0" fontId="9" fillId="2" borderId="0" xfId="21" applyFont="1" applyFill="1" applyAlignment="1" applyProtection="1">
      <alignment horizontal="left" vertical="top" wrapText="1"/>
      <protection/>
    </xf>
    <xf numFmtId="0" fontId="9" fillId="2" borderId="0" xfId="21" applyFont="1" applyFill="1" applyAlignment="1" applyProtection="1">
      <alignment horizontal="center"/>
      <protection/>
    </xf>
    <xf numFmtId="14" fontId="9" fillId="2" borderId="2" xfId="21" applyNumberFormat="1" applyFont="1" applyFill="1" applyBorder="1" applyAlignment="1" applyProtection="1">
      <alignment horizontal="center"/>
      <protection locked="0"/>
    </xf>
    <xf numFmtId="0" fontId="3" fillId="0" borderId="0" xfId="0" applyFont="1" applyAlignment="1">
      <alignment/>
    </xf>
    <xf numFmtId="0" fontId="9" fillId="0" borderId="3" xfId="21" applyFont="1" applyFill="1" applyBorder="1" applyAlignment="1" applyProtection="1">
      <alignment horizontal="center" vertical="center" wrapText="1"/>
      <protection locked="0"/>
    </xf>
    <xf numFmtId="0" fontId="7" fillId="0" borderId="0" xfId="23" applyFont="1" applyFill="1" applyBorder="1" applyProtection="1">
      <alignment/>
      <protection/>
    </xf>
    <xf numFmtId="0" fontId="9" fillId="2" borderId="4" xfId="22" applyFont="1" applyFill="1" applyBorder="1" applyAlignment="1" applyProtection="1">
      <alignment horizontal="left" vertical="top" wrapText="1"/>
      <protection locked="0"/>
    </xf>
    <xf numFmtId="0" fontId="20" fillId="0" borderId="0" xfId="23" applyFont="1" applyFill="1" applyBorder="1" applyProtection="1">
      <alignment/>
      <protection/>
    </xf>
    <xf numFmtId="0" fontId="7" fillId="2" borderId="0" xfId="23" applyFont="1" applyFill="1" applyBorder="1" applyProtection="1">
      <alignment/>
      <protection/>
    </xf>
    <xf numFmtId="0" fontId="24" fillId="2" borderId="5" xfId="0" applyFont="1" applyFill="1" applyBorder="1" applyAlignment="1" applyProtection="1" quotePrefix="1">
      <alignment/>
      <protection/>
    </xf>
    <xf numFmtId="0" fontId="24" fillId="2" borderId="5" xfId="0" applyFont="1" applyFill="1" applyBorder="1" applyAlignment="1" applyProtection="1">
      <alignment/>
      <protection/>
    </xf>
    <xf numFmtId="0" fontId="24" fillId="2" borderId="6" xfId="0" applyFont="1" applyFill="1" applyBorder="1" applyAlignment="1" applyProtection="1">
      <alignment/>
      <protection/>
    </xf>
    <xf numFmtId="166" fontId="24" fillId="2" borderId="7" xfId="15" applyNumberFormat="1" applyFont="1" applyFill="1" applyBorder="1" applyAlignment="1" applyProtection="1">
      <alignment/>
      <protection/>
    </xf>
    <xf numFmtId="0" fontId="24" fillId="2" borderId="7" xfId="0" applyFont="1" applyFill="1" applyBorder="1" applyAlignment="1" applyProtection="1">
      <alignment/>
      <protection/>
    </xf>
    <xf numFmtId="0" fontId="24" fillId="2" borderId="8" xfId="0" applyFont="1" applyFill="1" applyBorder="1" applyAlignment="1" applyProtection="1">
      <alignment/>
      <protection/>
    </xf>
    <xf numFmtId="0" fontId="24" fillId="3" borderId="9" xfId="0" applyFont="1" applyFill="1" applyBorder="1" applyAlignment="1" applyProtection="1">
      <alignment/>
      <protection/>
    </xf>
    <xf numFmtId="0" fontId="24" fillId="2" borderId="10" xfId="0" applyFont="1" applyFill="1" applyBorder="1" applyAlignment="1" applyProtection="1">
      <alignment/>
      <protection/>
    </xf>
    <xf numFmtId="0" fontId="24" fillId="2" borderId="0" xfId="0" applyFont="1" applyFill="1" applyBorder="1" applyAlignment="1" applyProtection="1">
      <alignment/>
      <protection/>
    </xf>
    <xf numFmtId="0" fontId="24" fillId="2" borderId="0" xfId="0" applyFont="1" applyFill="1" applyBorder="1" applyAlignment="1" applyProtection="1" quotePrefix="1">
      <alignment/>
      <protection/>
    </xf>
    <xf numFmtId="167" fontId="24" fillId="2" borderId="0" xfId="0" applyNumberFormat="1" applyFont="1" applyFill="1" applyBorder="1" applyAlignment="1" applyProtection="1">
      <alignment/>
      <protection/>
    </xf>
    <xf numFmtId="0" fontId="24" fillId="2" borderId="0" xfId="0" applyFont="1" applyFill="1" applyAlignment="1" applyProtection="1">
      <alignment/>
      <protection/>
    </xf>
    <xf numFmtId="0" fontId="24" fillId="2" borderId="0" xfId="0" applyFont="1" applyFill="1" applyAlignment="1" applyProtection="1">
      <alignment horizontal="centerContinuous" vertical="center" wrapText="1"/>
      <protection/>
    </xf>
    <xf numFmtId="0" fontId="13" fillId="2" borderId="0" xfId="21" applyFont="1" applyFill="1" applyBorder="1" applyAlignment="1" applyProtection="1">
      <alignment horizontal="center"/>
      <protection/>
    </xf>
    <xf numFmtId="0" fontId="24" fillId="0" borderId="0" xfId="0" applyFont="1" applyFill="1" applyBorder="1" applyAlignment="1" applyProtection="1">
      <alignment/>
      <protection/>
    </xf>
    <xf numFmtId="0" fontId="24" fillId="0" borderId="0" xfId="0" applyFont="1" applyFill="1" applyAlignment="1" applyProtection="1">
      <alignment/>
      <protection/>
    </xf>
    <xf numFmtId="44" fontId="26" fillId="4" borderId="11" xfId="17" applyFont="1" applyFill="1" applyBorder="1" applyAlignment="1" applyProtection="1">
      <alignment/>
      <protection/>
    </xf>
    <xf numFmtId="44" fontId="24" fillId="0" borderId="12" xfId="17" applyNumberFormat="1" applyFont="1" applyBorder="1" applyAlignment="1" applyProtection="1">
      <alignment/>
      <protection/>
    </xf>
    <xf numFmtId="0" fontId="24" fillId="2" borderId="9" xfId="0" applyFont="1" applyFill="1" applyBorder="1" applyAlignment="1" applyProtection="1">
      <alignment/>
      <protection/>
    </xf>
    <xf numFmtId="0" fontId="24" fillId="2" borderId="13" xfId="0" applyFont="1" applyFill="1" applyBorder="1" applyAlignment="1" applyProtection="1" quotePrefix="1">
      <alignment/>
      <protection/>
    </xf>
    <xf numFmtId="0" fontId="24" fillId="2" borderId="13" xfId="0" applyFont="1" applyFill="1" applyBorder="1" applyAlignment="1" applyProtection="1">
      <alignment/>
      <protection/>
    </xf>
    <xf numFmtId="0" fontId="24" fillId="2" borderId="14" xfId="0" applyFont="1" applyFill="1" applyBorder="1" applyAlignment="1" applyProtection="1">
      <alignment/>
      <protection/>
    </xf>
    <xf numFmtId="0" fontId="24" fillId="3" borderId="15" xfId="0" applyFont="1" applyFill="1" applyBorder="1" applyAlignment="1" applyProtection="1">
      <alignment/>
      <protection/>
    </xf>
    <xf numFmtId="0" fontId="24" fillId="2" borderId="6" xfId="0" applyFont="1" applyFill="1" applyBorder="1" applyAlignment="1" applyProtection="1" quotePrefix="1">
      <alignment/>
      <protection/>
    </xf>
    <xf numFmtId="0" fontId="24" fillId="2" borderId="16" xfId="0" applyFont="1" applyFill="1" applyBorder="1" applyAlignment="1" applyProtection="1">
      <alignment/>
      <protection/>
    </xf>
    <xf numFmtId="0" fontId="24" fillId="2" borderId="17" xfId="0" applyFont="1" applyFill="1" applyBorder="1" applyAlignment="1" applyProtection="1">
      <alignment/>
      <protection/>
    </xf>
    <xf numFmtId="0" fontId="0" fillId="5" borderId="0" xfId="0" applyFill="1" applyAlignment="1">
      <alignment/>
    </xf>
    <xf numFmtId="0" fontId="9" fillId="0" borderId="0" xfId="0" applyFont="1" applyFill="1" applyAlignment="1">
      <alignment horizontal="left" indent="1"/>
    </xf>
    <xf numFmtId="0" fontId="24" fillId="2" borderId="2" xfId="0" applyFont="1" applyFill="1" applyBorder="1" applyAlignment="1" applyProtection="1">
      <alignment/>
      <protection/>
    </xf>
    <xf numFmtId="0" fontId="9" fillId="2" borderId="2" xfId="21" applyFont="1" applyFill="1" applyBorder="1" applyAlignment="1" applyProtection="1">
      <alignment horizontal="center"/>
      <protection/>
    </xf>
    <xf numFmtId="0" fontId="0" fillId="0" borderId="0" xfId="0" applyFill="1" applyAlignment="1" applyProtection="1">
      <alignment/>
      <protection/>
    </xf>
    <xf numFmtId="0" fontId="5" fillId="2" borderId="0" xfId="23" applyFont="1" applyFill="1" applyBorder="1" applyAlignment="1" applyProtection="1">
      <alignment horizontal="left" vertical="center"/>
      <protection/>
    </xf>
    <xf numFmtId="0" fontId="5" fillId="0" borderId="0" xfId="23" applyFont="1" applyFill="1" applyBorder="1" applyAlignment="1" applyProtection="1">
      <alignment horizontal="left" vertical="center"/>
      <protection/>
    </xf>
    <xf numFmtId="0" fontId="1" fillId="2" borderId="0" xfId="0" applyFont="1" applyFill="1" applyAlignment="1" applyProtection="1">
      <alignment horizontal="centerContinuous"/>
      <protection/>
    </xf>
    <xf numFmtId="0" fontId="1" fillId="2" borderId="0" xfId="0" applyFont="1" applyFill="1" applyAlignment="1" applyProtection="1">
      <alignment/>
      <protection/>
    </xf>
    <xf numFmtId="0" fontId="1" fillId="0" borderId="0" xfId="0" applyFont="1" applyFill="1" applyAlignment="1" applyProtection="1">
      <alignment/>
      <protection/>
    </xf>
    <xf numFmtId="0" fontId="11" fillId="2" borderId="0" xfId="23" applyFont="1" applyFill="1" applyBorder="1" applyAlignment="1" applyProtection="1">
      <alignment horizontal="left" vertical="top"/>
      <protection/>
    </xf>
    <xf numFmtId="0" fontId="10" fillId="2" borderId="0" xfId="23" applyFont="1" applyFill="1" applyBorder="1" applyAlignment="1" applyProtection="1">
      <alignment vertical="top"/>
      <protection/>
    </xf>
    <xf numFmtId="0" fontId="0" fillId="2" borderId="0" xfId="21" applyFont="1" applyFill="1" applyProtection="1">
      <alignment/>
      <protection/>
    </xf>
    <xf numFmtId="0" fontId="0" fillId="0" borderId="0" xfId="21" applyFont="1" applyFill="1" applyProtection="1">
      <alignment/>
      <protection/>
    </xf>
    <xf numFmtId="0" fontId="9" fillId="0" borderId="4" xfId="0" applyFont="1" applyFill="1" applyBorder="1" applyAlignment="1" applyProtection="1">
      <alignment vertical="center" wrapText="1"/>
      <protection/>
    </xf>
    <xf numFmtId="0" fontId="9" fillId="0" borderId="3" xfId="0" applyFont="1" applyFill="1" applyBorder="1" applyAlignment="1" applyProtection="1">
      <alignment vertical="center" wrapText="1"/>
      <protection/>
    </xf>
    <xf numFmtId="0" fontId="9" fillId="0" borderId="4" xfId="21" applyFont="1" applyFill="1" applyBorder="1" applyAlignment="1" applyProtection="1">
      <alignment horizontal="left" vertical="center" wrapText="1"/>
      <protection/>
    </xf>
    <xf numFmtId="0" fontId="9" fillId="0" borderId="3" xfId="21" applyFont="1" applyFill="1" applyBorder="1" applyAlignment="1" applyProtection="1">
      <alignment horizontal="left" vertical="center" wrapText="1"/>
      <protection/>
    </xf>
    <xf numFmtId="0" fontId="9" fillId="2" borderId="18" xfId="21" applyFont="1" applyFill="1" applyBorder="1" applyAlignment="1" applyProtection="1">
      <alignment horizontal="left" vertical="top" wrapText="1"/>
      <protection/>
    </xf>
    <xf numFmtId="0" fontId="9" fillId="2" borderId="18" xfId="21" applyFont="1" applyFill="1" applyBorder="1" applyAlignment="1" applyProtection="1">
      <alignment horizontal="center" vertical="center"/>
      <protection/>
    </xf>
    <xf numFmtId="0" fontId="9" fillId="0" borderId="0" xfId="21" applyFont="1" applyFill="1" applyAlignment="1" applyProtection="1">
      <alignment horizontal="left" vertical="top" wrapText="1"/>
      <protection/>
    </xf>
    <xf numFmtId="0" fontId="9" fillId="0" borderId="0" xfId="21" applyFont="1" applyFill="1" applyAlignment="1" applyProtection="1">
      <alignment horizontal="center"/>
      <protection/>
    </xf>
    <xf numFmtId="0" fontId="0" fillId="0" borderId="0" xfId="21" applyFont="1" applyProtection="1">
      <alignment/>
      <protection/>
    </xf>
    <xf numFmtId="0" fontId="9" fillId="0" borderId="0" xfId="21" applyFont="1" applyAlignment="1" applyProtection="1">
      <alignment horizontal="left" vertical="top" wrapText="1"/>
      <protection/>
    </xf>
    <xf numFmtId="0" fontId="9" fillId="0" borderId="0" xfId="21" applyFont="1" applyAlignment="1" applyProtection="1">
      <alignment horizontal="center"/>
      <protection/>
    </xf>
    <xf numFmtId="0" fontId="0" fillId="0" borderId="0" xfId="0" applyAlignment="1" applyProtection="1">
      <alignment/>
      <protection/>
    </xf>
    <xf numFmtId="0" fontId="0" fillId="2" borderId="0" xfId="0" applyFill="1" applyAlignment="1" applyProtection="1">
      <alignment/>
      <protection/>
    </xf>
    <xf numFmtId="0" fontId="9" fillId="2" borderId="0" xfId="21" applyFont="1" applyFill="1" applyAlignment="1" applyProtection="1">
      <alignment horizontal="centerContinuous"/>
      <protection/>
    </xf>
    <xf numFmtId="0" fontId="6" fillId="0" borderId="0" xfId="0" applyFont="1" applyFill="1" applyBorder="1" applyAlignment="1" applyProtection="1">
      <alignment/>
      <protection/>
    </xf>
    <xf numFmtId="0" fontId="18" fillId="2" borderId="0" xfId="0" applyFont="1" applyFill="1" applyAlignment="1" applyProtection="1">
      <alignment horizontal="centerContinuous"/>
      <protection/>
    </xf>
    <xf numFmtId="0" fontId="19" fillId="2" borderId="0" xfId="23" applyFont="1" applyFill="1" applyBorder="1" applyAlignment="1" applyProtection="1">
      <alignment vertical="top"/>
      <protection/>
    </xf>
    <xf numFmtId="0" fontId="20" fillId="0" borderId="0" xfId="23" applyFont="1" applyFill="1" applyBorder="1" applyAlignment="1" applyProtection="1">
      <alignment horizontal="left"/>
      <protection/>
    </xf>
    <xf numFmtId="0" fontId="9" fillId="2" borderId="0" xfId="22" applyFont="1" applyFill="1" applyProtection="1">
      <alignment/>
      <protection/>
    </xf>
    <xf numFmtId="0" fontId="9" fillId="2" borderId="0" xfId="22" applyFont="1" applyFill="1" applyBorder="1" applyProtection="1">
      <alignment/>
      <protection/>
    </xf>
    <xf numFmtId="0" fontId="9" fillId="2" borderId="1" xfId="22" applyFont="1" applyFill="1" applyBorder="1" applyProtection="1">
      <alignment/>
      <protection/>
    </xf>
    <xf numFmtId="0" fontId="0" fillId="4" borderId="0" xfId="0" applyFill="1" applyAlignment="1" applyProtection="1">
      <alignment/>
      <protection/>
    </xf>
    <xf numFmtId="0" fontId="6" fillId="0" borderId="19" xfId="0" applyFont="1" applyFill="1" applyBorder="1" applyAlignment="1" applyProtection="1">
      <alignment/>
      <protection/>
    </xf>
    <xf numFmtId="0" fontId="17" fillId="2" borderId="0" xfId="0" applyFont="1" applyFill="1" applyAlignment="1" applyProtection="1">
      <alignment wrapText="1"/>
      <protection/>
    </xf>
    <xf numFmtId="0" fontId="18" fillId="2" borderId="0" xfId="0" applyFont="1" applyFill="1" applyAlignment="1" applyProtection="1">
      <alignment/>
      <protection/>
    </xf>
    <xf numFmtId="0" fontId="18" fillId="0" borderId="0" xfId="0" applyFont="1" applyFill="1" applyAlignment="1" applyProtection="1">
      <alignment/>
      <protection/>
    </xf>
    <xf numFmtId="0" fontId="24" fillId="2" borderId="0" xfId="0" applyFont="1" applyFill="1" applyAlignment="1" applyProtection="1" quotePrefix="1">
      <alignment horizontal="right" vertical="top"/>
      <protection/>
    </xf>
    <xf numFmtId="0" fontId="25" fillId="2" borderId="0" xfId="0" applyFont="1" applyFill="1" applyAlignment="1" applyProtection="1">
      <alignment/>
      <protection/>
    </xf>
    <xf numFmtId="0" fontId="25" fillId="0" borderId="0" xfId="0" applyFont="1" applyFill="1" applyAlignment="1" applyProtection="1">
      <alignment/>
      <protection/>
    </xf>
    <xf numFmtId="0" fontId="24" fillId="2" borderId="20" xfId="0" applyFont="1" applyFill="1" applyBorder="1" applyAlignment="1" applyProtection="1">
      <alignment/>
      <protection/>
    </xf>
    <xf numFmtId="0" fontId="24" fillId="2" borderId="0" xfId="0" applyFont="1" applyFill="1" applyBorder="1" applyAlignment="1" applyProtection="1">
      <alignment wrapText="1"/>
      <protection/>
    </xf>
    <xf numFmtId="3" fontId="26" fillId="2" borderId="0" xfId="0" applyNumberFormat="1" applyFont="1" applyFill="1" applyBorder="1" applyAlignment="1" applyProtection="1">
      <alignment/>
      <protection/>
    </xf>
    <xf numFmtId="0" fontId="24" fillId="2" borderId="0" xfId="0" applyFont="1" applyFill="1" applyAlignment="1" applyProtection="1" quotePrefix="1">
      <alignment horizontal="right"/>
      <protection/>
    </xf>
    <xf numFmtId="0" fontId="24" fillId="2" borderId="0" xfId="0" applyFont="1" applyFill="1" applyAlignment="1" applyProtection="1">
      <alignment vertical="top"/>
      <protection/>
    </xf>
    <xf numFmtId="0" fontId="24" fillId="2" borderId="0" xfId="0" applyFont="1" applyFill="1" applyAlignment="1" applyProtection="1">
      <alignment horizontal="left" indent="1"/>
      <protection/>
    </xf>
    <xf numFmtId="166" fontId="24" fillId="0" borderId="9" xfId="15" applyNumberFormat="1" applyFont="1" applyFill="1" applyBorder="1" applyAlignment="1" applyProtection="1">
      <alignment/>
      <protection/>
    </xf>
    <xf numFmtId="166" fontId="24" fillId="0" borderId="17" xfId="15" applyNumberFormat="1" applyFont="1" applyFill="1" applyBorder="1" applyAlignment="1" applyProtection="1">
      <alignment/>
      <protection/>
    </xf>
    <xf numFmtId="0" fontId="24" fillId="2" borderId="0" xfId="0" applyFont="1" applyFill="1" applyAlignment="1" applyProtection="1">
      <alignment vertical="top" wrapText="1"/>
      <protection/>
    </xf>
    <xf numFmtId="0" fontId="25" fillId="0" borderId="0" xfId="0" applyFont="1" applyAlignment="1" applyProtection="1">
      <alignment/>
      <protection/>
    </xf>
    <xf numFmtId="0" fontId="24" fillId="2" borderId="7" xfId="0" applyFont="1" applyFill="1" applyBorder="1" applyAlignment="1" applyProtection="1" quotePrefix="1">
      <alignment/>
      <protection/>
    </xf>
    <xf numFmtId="0" fontId="24" fillId="0" borderId="0" xfId="0" applyFont="1" applyAlignment="1" applyProtection="1">
      <alignment/>
      <protection/>
    </xf>
    <xf numFmtId="0" fontId="24" fillId="2" borderId="9" xfId="0" applyFont="1" applyFill="1" applyBorder="1" applyAlignment="1" applyProtection="1" quotePrefix="1">
      <alignment/>
      <protection/>
    </xf>
    <xf numFmtId="0" fontId="24" fillId="2" borderId="5" xfId="0" applyFont="1" applyFill="1" applyBorder="1" applyAlignment="1" applyProtection="1">
      <alignment vertical="top" wrapText="1"/>
      <protection/>
    </xf>
    <xf numFmtId="0" fontId="24" fillId="0" borderId="8" xfId="0" applyFont="1" applyBorder="1" applyAlignment="1" applyProtection="1">
      <alignment/>
      <protection/>
    </xf>
    <xf numFmtId="0" fontId="24" fillId="2" borderId="21" xfId="0" applyFont="1" applyFill="1" applyBorder="1" applyAlignment="1" applyProtection="1" quotePrefix="1">
      <alignment/>
      <protection/>
    </xf>
    <xf numFmtId="0" fontId="24" fillId="2" borderId="22" xfId="0" applyFont="1" applyFill="1" applyBorder="1" applyAlignment="1" applyProtection="1">
      <alignment/>
      <protection/>
    </xf>
    <xf numFmtId="0" fontId="0" fillId="6" borderId="0" xfId="0" applyFill="1" applyAlignment="1">
      <alignment/>
    </xf>
    <xf numFmtId="0" fontId="0" fillId="3" borderId="0" xfId="0" applyFill="1" applyAlignment="1">
      <alignment/>
    </xf>
    <xf numFmtId="0" fontId="0" fillId="3" borderId="0" xfId="0" applyFill="1" applyBorder="1" applyAlignment="1">
      <alignment/>
    </xf>
    <xf numFmtId="0" fontId="0" fillId="3" borderId="23" xfId="0" applyFill="1" applyBorder="1" applyAlignment="1">
      <alignment/>
    </xf>
    <xf numFmtId="0" fontId="34" fillId="2" borderId="0" xfId="23" applyFont="1" applyFill="1" applyBorder="1" applyAlignment="1">
      <alignment horizontal="left" vertical="center"/>
      <protection/>
    </xf>
    <xf numFmtId="0" fontId="0" fillId="3" borderId="0" xfId="21" applyFont="1" applyFill="1" applyBorder="1" applyProtection="1">
      <alignment/>
      <protection/>
    </xf>
    <xf numFmtId="0" fontId="9" fillId="3" borderId="0" xfId="21" applyFont="1" applyFill="1" applyBorder="1" applyAlignment="1" applyProtection="1">
      <alignment horizontal="left" vertical="top" wrapText="1"/>
      <protection/>
    </xf>
    <xf numFmtId="0" fontId="9" fillId="3" borderId="0" xfId="21" applyFont="1" applyFill="1" applyBorder="1" applyAlignment="1" applyProtection="1">
      <alignment horizontal="center"/>
      <protection/>
    </xf>
    <xf numFmtId="0" fontId="0" fillId="3" borderId="23" xfId="21" applyFont="1" applyFill="1" applyBorder="1" applyProtection="1">
      <alignment/>
      <protection/>
    </xf>
    <xf numFmtId="0" fontId="9" fillId="3" borderId="23" xfId="21" applyFont="1" applyFill="1" applyBorder="1" applyAlignment="1" applyProtection="1">
      <alignment horizontal="left" vertical="top" wrapText="1"/>
      <protection/>
    </xf>
    <xf numFmtId="0" fontId="9" fillId="3" borderId="23" xfId="21" applyFont="1" applyFill="1" applyBorder="1" applyAlignment="1" applyProtection="1">
      <alignment horizontal="center"/>
      <protection/>
    </xf>
    <xf numFmtId="0" fontId="34" fillId="2" borderId="0" xfId="23" applyFont="1" applyFill="1" applyBorder="1" applyAlignment="1" applyProtection="1">
      <alignment horizontal="left" vertical="center"/>
      <protection/>
    </xf>
    <xf numFmtId="0" fontId="14" fillId="6" borderId="24" xfId="21" applyFont="1" applyFill="1" applyBorder="1" applyAlignment="1" applyProtection="1">
      <alignment horizontal="center" vertical="center"/>
      <protection/>
    </xf>
    <xf numFmtId="0" fontId="14" fillId="6" borderId="25" xfId="21" applyFont="1" applyFill="1" applyBorder="1" applyAlignment="1" applyProtection="1">
      <alignment horizontal="center" vertical="center"/>
      <protection/>
    </xf>
    <xf numFmtId="0" fontId="9" fillId="4" borderId="26" xfId="21" applyFont="1" applyFill="1" applyBorder="1" applyAlignment="1" applyProtection="1">
      <alignment horizontal="left" vertical="top" wrapText="1"/>
      <protection/>
    </xf>
    <xf numFmtId="0" fontId="9" fillId="4" borderId="3" xfId="21" applyFont="1" applyFill="1" applyBorder="1" applyAlignment="1" applyProtection="1">
      <alignment horizontal="center"/>
      <protection/>
    </xf>
    <xf numFmtId="0" fontId="0" fillId="3" borderId="0" xfId="0" applyFill="1" applyBorder="1" applyAlignment="1" applyProtection="1">
      <alignment/>
      <protection/>
    </xf>
    <xf numFmtId="0" fontId="0" fillId="3" borderId="23" xfId="0" applyFill="1" applyBorder="1" applyAlignment="1" applyProtection="1">
      <alignment/>
      <protection/>
    </xf>
    <xf numFmtId="0" fontId="14" fillId="6" borderId="4" xfId="22" applyFont="1" applyFill="1" applyBorder="1" applyAlignment="1" applyProtection="1">
      <alignment horizontal="center" vertical="top" wrapText="1"/>
      <protection/>
    </xf>
    <xf numFmtId="0" fontId="24" fillId="3" borderId="0" xfId="0" applyFont="1" applyFill="1" applyBorder="1" applyAlignment="1" applyProtection="1">
      <alignment/>
      <protection/>
    </xf>
    <xf numFmtId="0" fontId="24" fillId="3" borderId="23" xfId="0" applyFont="1" applyFill="1" applyBorder="1" applyAlignment="1" applyProtection="1">
      <alignment/>
      <protection/>
    </xf>
    <xf numFmtId="0" fontId="36" fillId="0" borderId="0" xfId="0" applyFont="1" applyAlignment="1" applyProtection="1">
      <alignment/>
      <protection/>
    </xf>
    <xf numFmtId="0" fontId="36" fillId="2" borderId="0" xfId="0" applyFont="1" applyFill="1" applyAlignment="1" applyProtection="1">
      <alignment/>
      <protection/>
    </xf>
    <xf numFmtId="0" fontId="36" fillId="0" borderId="0" xfId="0" applyFont="1" applyFill="1" applyAlignment="1" applyProtection="1">
      <alignment/>
      <protection/>
    </xf>
    <xf numFmtId="166" fontId="24" fillId="0" borderId="7" xfId="15" applyNumberFormat="1" applyFont="1" applyFill="1" applyBorder="1" applyAlignment="1" applyProtection="1">
      <alignment/>
      <protection/>
    </xf>
    <xf numFmtId="0" fontId="37" fillId="2" borderId="0" xfId="0" applyFont="1" applyFill="1" applyAlignment="1" applyProtection="1">
      <alignment wrapText="1"/>
      <protection/>
    </xf>
    <xf numFmtId="0" fontId="23" fillId="0" borderId="0" xfId="23" applyFont="1" applyFill="1" applyBorder="1" applyAlignment="1" applyProtection="1">
      <alignment vertical="top"/>
      <protection/>
    </xf>
    <xf numFmtId="0" fontId="9" fillId="4" borderId="19" xfId="21" applyFont="1" applyFill="1" applyBorder="1" applyAlignment="1" applyProtection="1">
      <alignment horizontal="left" vertical="top" wrapText="1"/>
      <protection/>
    </xf>
    <xf numFmtId="0" fontId="6" fillId="0" borderId="27" xfId="0" applyFont="1" applyFill="1" applyBorder="1" applyAlignment="1" applyProtection="1">
      <alignment/>
      <protection/>
    </xf>
    <xf numFmtId="0" fontId="0" fillId="0" borderId="0" xfId="21" applyFont="1" applyFill="1" applyBorder="1" applyProtection="1">
      <alignment/>
      <protection/>
    </xf>
    <xf numFmtId="0" fontId="3" fillId="0" borderId="0" xfId="0" applyFont="1" applyFill="1" applyAlignment="1">
      <alignment horizontal="left" indent="1"/>
    </xf>
    <xf numFmtId="0" fontId="24" fillId="0" borderId="5" xfId="0" applyFont="1" applyBorder="1" applyAlignment="1" applyProtection="1">
      <alignment/>
      <protection/>
    </xf>
    <xf numFmtId="44" fontId="24" fillId="0" borderId="28" xfId="17" applyNumberFormat="1" applyFont="1" applyBorder="1" applyAlignment="1" applyProtection="1">
      <alignment/>
      <protection/>
    </xf>
    <xf numFmtId="0" fontId="14" fillId="6" borderId="4" xfId="0" applyFont="1" applyFill="1" applyBorder="1" applyAlignment="1" applyProtection="1">
      <alignment horizontal="center" vertical="center" wrapText="1"/>
      <protection/>
    </xf>
    <xf numFmtId="0" fontId="14" fillId="6" borderId="3" xfId="0" applyFont="1" applyFill="1" applyBorder="1" applyAlignment="1" applyProtection="1">
      <alignment horizontal="center" vertical="center" wrapText="1"/>
      <protection/>
    </xf>
    <xf numFmtId="0" fontId="24" fillId="2" borderId="20" xfId="0" applyFont="1" applyFill="1" applyBorder="1" applyAlignment="1" applyProtection="1" quotePrefix="1">
      <alignment horizontal="right"/>
      <protection/>
    </xf>
    <xf numFmtId="0" fontId="14" fillId="6" borderId="29" xfId="0" applyFont="1" applyFill="1" applyBorder="1" applyAlignment="1" applyProtection="1">
      <alignment horizontal="center" vertical="center" wrapText="1"/>
      <protection/>
    </xf>
    <xf numFmtId="0" fontId="24" fillId="2" borderId="0" xfId="0" applyFont="1" applyFill="1" applyAlignment="1" applyProtection="1">
      <alignment horizontal="left" vertical="top"/>
      <protection/>
    </xf>
    <xf numFmtId="44" fontId="24" fillId="0" borderId="0" xfId="17" applyNumberFormat="1" applyFont="1" applyBorder="1" applyAlignment="1" applyProtection="1">
      <alignment/>
      <protection/>
    </xf>
    <xf numFmtId="0" fontId="24" fillId="2" borderId="0" xfId="0" applyFont="1" applyFill="1" applyBorder="1" applyAlignment="1" applyProtection="1" quotePrefix="1">
      <alignment vertical="top"/>
      <protection/>
    </xf>
    <xf numFmtId="0" fontId="24" fillId="2" borderId="0" xfId="0" applyFont="1" applyFill="1" applyBorder="1" applyAlignment="1" applyProtection="1">
      <alignment/>
      <protection/>
    </xf>
    <xf numFmtId="0" fontId="7" fillId="2" borderId="0" xfId="22" applyFont="1" applyFill="1" applyBorder="1" applyAlignment="1" applyProtection="1">
      <alignment horizontal="left" wrapText="1"/>
      <protection/>
    </xf>
    <xf numFmtId="0" fontId="24" fillId="2" borderId="30" xfId="0" applyFont="1" applyFill="1" applyBorder="1" applyAlignment="1" applyProtection="1" quotePrefix="1">
      <alignment/>
      <protection/>
    </xf>
    <xf numFmtId="0" fontId="24" fillId="2" borderId="31" xfId="0" applyFont="1" applyFill="1" applyBorder="1" applyAlignment="1" applyProtection="1" quotePrefix="1">
      <alignment/>
      <protection/>
    </xf>
    <xf numFmtId="0" fontId="24" fillId="2" borderId="32" xfId="0" applyFont="1" applyFill="1" applyBorder="1" applyAlignment="1" applyProtection="1" quotePrefix="1">
      <alignment/>
      <protection/>
    </xf>
    <xf numFmtId="0" fontId="7" fillId="0" borderId="0" xfId="0" applyFont="1" applyFill="1" applyAlignment="1">
      <alignment horizontal="left" vertical="top" wrapText="1"/>
    </xf>
    <xf numFmtId="0" fontId="7" fillId="2" borderId="0" xfId="0" applyFont="1" applyFill="1" applyAlignment="1">
      <alignment horizontal="left" vertical="top" wrapText="1"/>
    </xf>
    <xf numFmtId="0" fontId="9" fillId="2" borderId="0" xfId="21" applyFont="1" applyFill="1" applyBorder="1" applyAlignment="1" applyProtection="1">
      <alignment horizontal="center"/>
      <protection/>
    </xf>
    <xf numFmtId="0" fontId="9" fillId="2" borderId="0" xfId="21" applyFont="1" applyFill="1" applyBorder="1" applyAlignment="1" applyProtection="1">
      <alignment horizontal="right"/>
      <protection/>
    </xf>
    <xf numFmtId="0" fontId="24" fillId="2" borderId="31" xfId="0" applyFont="1" applyFill="1" applyBorder="1" applyAlignment="1" applyProtection="1">
      <alignment/>
      <protection/>
    </xf>
    <xf numFmtId="0" fontId="24" fillId="2" borderId="33" xfId="0" applyFont="1" applyFill="1" applyBorder="1" applyAlignment="1" applyProtection="1">
      <alignment/>
      <protection/>
    </xf>
    <xf numFmtId="44" fontId="24" fillId="0" borderId="34" xfId="17" applyNumberFormat="1" applyFont="1" applyFill="1" applyBorder="1" applyAlignment="1" applyProtection="1">
      <alignment/>
      <protection/>
    </xf>
    <xf numFmtId="0" fontId="24" fillId="2" borderId="35" xfId="0" applyFont="1" applyFill="1" applyBorder="1" applyAlignment="1" applyProtection="1">
      <alignment/>
      <protection/>
    </xf>
    <xf numFmtId="0" fontId="24" fillId="2" borderId="26" xfId="0" applyFont="1" applyFill="1" applyBorder="1" applyAlignment="1" applyProtection="1" quotePrefix="1">
      <alignment/>
      <protection/>
    </xf>
    <xf numFmtId="0" fontId="24" fillId="2" borderId="19" xfId="0" applyFont="1" applyFill="1" applyBorder="1" applyAlignment="1" applyProtection="1">
      <alignment/>
      <protection/>
    </xf>
    <xf numFmtId="0" fontId="24" fillId="2" borderId="3" xfId="0" applyFont="1" applyFill="1" applyBorder="1" applyAlignment="1" applyProtection="1">
      <alignment/>
      <protection/>
    </xf>
    <xf numFmtId="44" fontId="24" fillId="0" borderId="4" xfId="17" applyNumberFormat="1" applyFont="1" applyBorder="1" applyAlignment="1" applyProtection="1">
      <alignment/>
      <protection/>
    </xf>
    <xf numFmtId="0" fontId="0" fillId="0" borderId="0" xfId="0" applyFill="1" applyBorder="1" applyAlignment="1" applyProtection="1">
      <alignment/>
      <protection/>
    </xf>
    <xf numFmtId="0" fontId="9" fillId="0" borderId="0" xfId="22" applyFont="1" applyFill="1" applyBorder="1" applyProtection="1">
      <alignment/>
      <protection/>
    </xf>
    <xf numFmtId="0" fontId="22" fillId="0" borderId="0" xfId="0" applyFont="1" applyFill="1" applyBorder="1" applyAlignment="1" applyProtection="1">
      <alignment/>
      <protection/>
    </xf>
    <xf numFmtId="0" fontId="21" fillId="0" borderId="0" xfId="0" applyFont="1" applyFill="1" applyBorder="1" applyAlignment="1" applyProtection="1">
      <alignment/>
      <protection/>
    </xf>
    <xf numFmtId="0" fontId="9" fillId="0" borderId="0" xfId="21" applyFont="1" applyFill="1" applyBorder="1" applyAlignment="1" applyProtection="1">
      <alignment/>
      <protection/>
    </xf>
    <xf numFmtId="0" fontId="9" fillId="0" borderId="0" xfId="0" applyFont="1" applyFill="1" applyBorder="1" applyAlignment="1" applyProtection="1">
      <alignment/>
      <protection/>
    </xf>
    <xf numFmtId="0" fontId="9" fillId="0" borderId="0" xfId="0" applyFont="1" applyFill="1" applyBorder="1" applyAlignment="1" applyProtection="1">
      <alignment horizontal="center" vertical="top"/>
      <protection/>
    </xf>
    <xf numFmtId="14" fontId="9" fillId="0" borderId="0" xfId="0" applyNumberFormat="1" applyFont="1" applyFill="1" applyBorder="1" applyAlignment="1" applyProtection="1">
      <alignment/>
      <protection/>
    </xf>
    <xf numFmtId="0" fontId="9" fillId="0" borderId="0" xfId="21" applyFont="1" applyFill="1" applyBorder="1" applyAlignment="1" applyProtection="1">
      <alignment horizontal="center"/>
      <protection/>
    </xf>
    <xf numFmtId="0" fontId="14" fillId="6" borderId="4" xfId="22" applyFont="1" applyFill="1" applyBorder="1" applyAlignment="1" applyProtection="1">
      <alignment horizontal="center" vertical="center" wrapText="1"/>
      <protection/>
    </xf>
    <xf numFmtId="0" fontId="9" fillId="2" borderId="4" xfId="22" applyFont="1" applyFill="1" applyBorder="1" applyAlignment="1" applyProtection="1">
      <alignment horizontal="center" vertical="top" wrapText="1"/>
      <protection locked="0"/>
    </xf>
    <xf numFmtId="44" fontId="31" fillId="0" borderId="11" xfId="0" applyNumberFormat="1" applyFont="1" applyBorder="1" applyAlignment="1" applyProtection="1">
      <alignment/>
      <protection locked="0"/>
    </xf>
    <xf numFmtId="44" fontId="31" fillId="0" borderId="11" xfId="17" applyNumberFormat="1" applyFont="1" applyBorder="1" applyAlignment="1" applyProtection="1">
      <alignment/>
      <protection locked="0"/>
    </xf>
    <xf numFmtId="44" fontId="31" fillId="0" borderId="36" xfId="17" applyNumberFormat="1" applyFont="1" applyBorder="1" applyAlignment="1" applyProtection="1">
      <alignment/>
      <protection/>
    </xf>
    <xf numFmtId="44" fontId="26" fillId="4" borderId="11" xfId="17" applyNumberFormat="1" applyFont="1" applyFill="1" applyBorder="1" applyAlignment="1" applyProtection="1">
      <alignment/>
      <protection/>
    </xf>
    <xf numFmtId="44" fontId="24" fillId="0" borderId="37" xfId="17" applyNumberFormat="1" applyFont="1" applyBorder="1" applyAlignment="1" applyProtection="1">
      <alignment/>
      <protection/>
    </xf>
    <xf numFmtId="44" fontId="24" fillId="0" borderId="36" xfId="17" applyNumberFormat="1" applyFont="1" applyBorder="1" applyAlignment="1" applyProtection="1">
      <alignment/>
      <protection/>
    </xf>
    <xf numFmtId="44" fontId="24" fillId="4" borderId="11" xfId="0" applyNumberFormat="1" applyFont="1" applyFill="1" applyBorder="1" applyAlignment="1" applyProtection="1">
      <alignment/>
      <protection/>
    </xf>
    <xf numFmtId="44" fontId="24" fillId="4" borderId="28" xfId="0" applyNumberFormat="1" applyFont="1" applyFill="1" applyBorder="1" applyAlignment="1" applyProtection="1">
      <alignment/>
      <protection/>
    </xf>
    <xf numFmtId="14" fontId="24" fillId="2" borderId="2" xfId="0" applyNumberFormat="1" applyFont="1" applyFill="1" applyBorder="1" applyAlignment="1" applyProtection="1">
      <alignment horizontal="center"/>
      <protection locked="0"/>
    </xf>
    <xf numFmtId="0" fontId="9" fillId="2" borderId="2" xfId="21" applyFont="1" applyFill="1" applyBorder="1" applyAlignment="1" applyProtection="1">
      <alignment/>
      <protection/>
    </xf>
    <xf numFmtId="44" fontId="31" fillId="0" borderId="36" xfId="0" applyNumberFormat="1" applyFont="1" applyBorder="1" applyAlignment="1" applyProtection="1">
      <alignment/>
      <protection locked="0"/>
    </xf>
    <xf numFmtId="42" fontId="24" fillId="2" borderId="11" xfId="0" applyNumberFormat="1" applyFont="1" applyFill="1" applyBorder="1" applyAlignment="1" applyProtection="1">
      <alignment/>
      <protection/>
    </xf>
    <xf numFmtId="42" fontId="24" fillId="2" borderId="28" xfId="0" applyNumberFormat="1" applyFont="1" applyFill="1" applyBorder="1" applyAlignment="1" applyProtection="1">
      <alignment/>
      <protection/>
    </xf>
    <xf numFmtId="42" fontId="24" fillId="2" borderId="34" xfId="0" applyNumberFormat="1" applyFont="1" applyFill="1" applyBorder="1" applyAlignment="1" applyProtection="1">
      <alignment/>
      <protection/>
    </xf>
    <xf numFmtId="42" fontId="24" fillId="2" borderId="7" xfId="0" applyNumberFormat="1" applyFont="1" applyFill="1" applyBorder="1" applyAlignment="1" applyProtection="1">
      <alignment/>
      <protection/>
    </xf>
    <xf numFmtId="42" fontId="24" fillId="0" borderId="9" xfId="0" applyNumberFormat="1" applyFont="1" applyBorder="1" applyAlignment="1" applyProtection="1">
      <alignment/>
      <protection/>
    </xf>
    <xf numFmtId="42" fontId="24" fillId="0" borderId="28" xfId="0" applyNumberFormat="1" applyFont="1" applyBorder="1" applyAlignment="1" applyProtection="1">
      <alignment/>
      <protection/>
    </xf>
    <xf numFmtId="42" fontId="24" fillId="3" borderId="9" xfId="0" applyNumberFormat="1" applyFont="1" applyFill="1" applyBorder="1" applyAlignment="1" applyProtection="1">
      <alignment/>
      <protection/>
    </xf>
    <xf numFmtId="42" fontId="24" fillId="0" borderId="28" xfId="0" applyNumberFormat="1" applyFont="1" applyFill="1" applyBorder="1" applyAlignment="1" applyProtection="1">
      <alignment/>
      <protection/>
    </xf>
    <xf numFmtId="44" fontId="24" fillId="0" borderId="15" xfId="0" applyNumberFormat="1" applyFont="1" applyBorder="1" applyAlignment="1" applyProtection="1">
      <alignment/>
      <protection/>
    </xf>
    <xf numFmtId="44" fontId="24" fillId="0" borderId="37" xfId="0" applyNumberFormat="1" applyFont="1" applyBorder="1" applyAlignment="1" applyProtection="1">
      <alignment/>
      <protection/>
    </xf>
    <xf numFmtId="0" fontId="6" fillId="6" borderId="38" xfId="0" applyFont="1" applyFill="1" applyBorder="1" applyAlignment="1">
      <alignment horizontal="center"/>
    </xf>
    <xf numFmtId="0" fontId="6" fillId="6" borderId="39" xfId="0" applyFont="1" applyFill="1" applyBorder="1" applyAlignment="1">
      <alignment horizontal="center"/>
    </xf>
    <xf numFmtId="0" fontId="30" fillId="0" borderId="0" xfId="0" applyFont="1" applyFill="1" applyAlignment="1">
      <alignment horizontal="left" vertical="top" wrapText="1"/>
    </xf>
    <xf numFmtId="0" fontId="37" fillId="2" borderId="0" xfId="0" applyFont="1" applyFill="1" applyAlignment="1" applyProtection="1">
      <alignment horizontal="left" wrapText="1"/>
      <protection/>
    </xf>
    <xf numFmtId="0" fontId="6" fillId="6" borderId="38" xfId="0" applyFont="1" applyFill="1" applyBorder="1" applyAlignment="1" applyProtection="1">
      <alignment horizontal="center"/>
      <protection/>
    </xf>
    <xf numFmtId="0" fontId="6" fillId="6" borderId="39" xfId="0" applyFont="1" applyFill="1" applyBorder="1" applyAlignment="1" applyProtection="1">
      <alignment horizontal="center"/>
      <protection/>
    </xf>
    <xf numFmtId="0" fontId="6" fillId="6" borderId="40" xfId="0" applyFont="1" applyFill="1" applyBorder="1" applyAlignment="1" applyProtection="1">
      <alignment horizontal="center"/>
      <protection/>
    </xf>
    <xf numFmtId="0" fontId="9" fillId="2" borderId="2" xfId="21" applyFont="1" applyFill="1" applyBorder="1" applyAlignment="1" applyProtection="1">
      <alignment horizontal="left"/>
      <protection/>
    </xf>
    <xf numFmtId="0" fontId="16" fillId="6" borderId="41" xfId="21" applyFont="1" applyFill="1" applyBorder="1" applyAlignment="1" applyProtection="1">
      <alignment horizontal="left" vertical="center"/>
      <protection/>
    </xf>
    <xf numFmtId="0" fontId="16" fillId="6" borderId="24" xfId="21" applyFont="1" applyFill="1" applyBorder="1" applyAlignment="1" applyProtection="1">
      <alignment horizontal="left" vertical="center"/>
      <protection/>
    </xf>
    <xf numFmtId="0" fontId="16" fillId="6" borderId="15" xfId="21" applyFont="1" applyFill="1" applyBorder="1" applyAlignment="1" applyProtection="1">
      <alignment horizontal="left" vertical="center"/>
      <protection/>
    </xf>
    <xf numFmtId="0" fontId="16" fillId="6" borderId="25" xfId="21" applyFont="1" applyFill="1" applyBorder="1" applyAlignment="1" applyProtection="1">
      <alignment horizontal="left" vertical="center"/>
      <protection/>
    </xf>
    <xf numFmtId="0" fontId="9" fillId="2" borderId="2" xfId="21" applyFont="1" applyFill="1" applyBorder="1" applyAlignment="1" applyProtection="1">
      <alignment horizontal="left"/>
      <protection locked="0"/>
    </xf>
    <xf numFmtId="0" fontId="7" fillId="0" borderId="0" xfId="21" applyNumberFormat="1" applyFont="1" applyFill="1" applyAlignment="1" applyProtection="1">
      <alignment vertical="top" wrapText="1"/>
      <protection/>
    </xf>
    <xf numFmtId="0" fontId="7" fillId="0" borderId="0" xfId="0" applyNumberFormat="1" applyFont="1" applyFill="1" applyAlignment="1" applyProtection="1">
      <alignment vertical="top" wrapText="1"/>
      <protection/>
    </xf>
    <xf numFmtId="14" fontId="9" fillId="2" borderId="2" xfId="21" applyNumberFormat="1" applyFont="1" applyFill="1" applyBorder="1" applyAlignment="1" applyProtection="1">
      <alignment horizontal="left"/>
      <protection locked="0"/>
    </xf>
    <xf numFmtId="0" fontId="7" fillId="2" borderId="0" xfId="22" applyFont="1" applyFill="1" applyBorder="1" applyAlignment="1" applyProtection="1">
      <alignment horizontal="left" wrapText="1"/>
      <protection/>
    </xf>
    <xf numFmtId="0" fontId="12" fillId="0" borderId="0" xfId="0" applyFont="1" applyAlignment="1" applyProtection="1">
      <alignment vertical="center" wrapText="1"/>
      <protection/>
    </xf>
    <xf numFmtId="0" fontId="6" fillId="6" borderId="27" xfId="0" applyFont="1" applyFill="1" applyBorder="1" applyAlignment="1" applyProtection="1">
      <alignment horizontal="center"/>
      <protection/>
    </xf>
    <xf numFmtId="0" fontId="6" fillId="6" borderId="0" xfId="0" applyFont="1" applyFill="1" applyBorder="1" applyAlignment="1" applyProtection="1">
      <alignment horizontal="center"/>
      <protection/>
    </xf>
    <xf numFmtId="0" fontId="23" fillId="2" borderId="0" xfId="22" applyFont="1" applyFill="1" applyBorder="1" applyAlignment="1" applyProtection="1">
      <alignment horizontal="left" wrapText="1"/>
      <protection/>
    </xf>
    <xf numFmtId="0" fontId="24" fillId="2" borderId="0" xfId="0" applyFont="1" applyFill="1" applyAlignment="1" applyProtection="1">
      <alignment horizontal="left" vertical="top" wrapText="1" indent="1"/>
      <protection/>
    </xf>
    <xf numFmtId="0" fontId="31" fillId="2" borderId="0" xfId="0" applyFont="1" applyFill="1" applyAlignment="1" applyProtection="1">
      <alignment horizontal="left" vertical="top" wrapText="1"/>
      <protection/>
    </xf>
    <xf numFmtId="0" fontId="24" fillId="2" borderId="42" xfId="0" applyFont="1" applyFill="1" applyBorder="1" applyAlignment="1" applyProtection="1" quotePrefix="1">
      <alignment horizontal="left"/>
      <protection/>
    </xf>
    <xf numFmtId="0" fontId="24" fillId="2" borderId="43" xfId="0" applyFont="1" applyFill="1" applyBorder="1" applyAlignment="1" applyProtection="1" quotePrefix="1">
      <alignment horizontal="left"/>
      <protection/>
    </xf>
    <xf numFmtId="0" fontId="24" fillId="2" borderId="5" xfId="0" applyFont="1" applyFill="1" applyBorder="1" applyAlignment="1" applyProtection="1" quotePrefix="1">
      <alignment horizontal="left"/>
      <protection/>
    </xf>
    <xf numFmtId="0" fontId="24" fillId="2" borderId="8" xfId="0" applyFont="1" applyFill="1" applyBorder="1" applyAlignment="1" applyProtection="1" quotePrefix="1">
      <alignment horizontal="left"/>
      <protection/>
    </xf>
    <xf numFmtId="0" fontId="15" fillId="6" borderId="26" xfId="0" applyFont="1" applyFill="1" applyBorder="1" applyAlignment="1" applyProtection="1">
      <alignment horizontal="center" vertical="center"/>
      <protection/>
    </xf>
    <xf numFmtId="0" fontId="15" fillId="6" borderId="19" xfId="0" applyFont="1" applyFill="1" applyBorder="1" applyAlignment="1" applyProtection="1">
      <alignment horizontal="center" vertical="center"/>
      <protection/>
    </xf>
    <xf numFmtId="0" fontId="15" fillId="6" borderId="3" xfId="0" applyFont="1" applyFill="1" applyBorder="1" applyAlignment="1" applyProtection="1">
      <alignment horizontal="center" vertical="center"/>
      <protection/>
    </xf>
    <xf numFmtId="0" fontId="24" fillId="2" borderId="33" xfId="0" applyFont="1" applyFill="1" applyBorder="1" applyAlignment="1" applyProtection="1" quotePrefix="1">
      <alignment horizontal="left"/>
      <protection/>
    </xf>
    <xf numFmtId="0" fontId="24" fillId="2" borderId="44" xfId="0" applyFont="1" applyFill="1" applyBorder="1" applyAlignment="1" applyProtection="1" quotePrefix="1">
      <alignment horizontal="left"/>
      <protection/>
    </xf>
    <xf numFmtId="0" fontId="24" fillId="2" borderId="45" xfId="0" applyFont="1" applyFill="1" applyBorder="1" applyAlignment="1" applyProtection="1" quotePrefix="1">
      <alignment horizontal="left"/>
      <protection/>
    </xf>
    <xf numFmtId="0" fontId="24" fillId="2" borderId="46" xfId="0" applyFont="1" applyFill="1" applyBorder="1" applyAlignment="1" applyProtection="1" quotePrefix="1">
      <alignment horizontal="left"/>
      <protection/>
    </xf>
    <xf numFmtId="0" fontId="24" fillId="2" borderId="5" xfId="0" applyFont="1" applyFill="1" applyBorder="1" applyAlignment="1" applyProtection="1">
      <alignment horizontal="left" vertical="top" wrapText="1"/>
      <protection/>
    </xf>
    <xf numFmtId="0" fontId="24" fillId="2" borderId="8" xfId="0" applyFont="1" applyFill="1" applyBorder="1" applyAlignment="1" applyProtection="1">
      <alignment horizontal="left" vertical="top" wrapText="1"/>
      <protection/>
    </xf>
    <xf numFmtId="0" fontId="15" fillId="6" borderId="41" xfId="0" applyFont="1" applyFill="1" applyBorder="1" applyAlignment="1" applyProtection="1">
      <alignment horizontal="center" vertical="center"/>
      <protection/>
    </xf>
    <xf numFmtId="0" fontId="15" fillId="6" borderId="18" xfId="0" applyFont="1" applyFill="1" applyBorder="1" applyAlignment="1" applyProtection="1">
      <alignment horizontal="center" vertical="center"/>
      <protection/>
    </xf>
    <xf numFmtId="0" fontId="15" fillId="6" borderId="24" xfId="0" applyFont="1" applyFill="1" applyBorder="1" applyAlignment="1" applyProtection="1">
      <alignment horizontal="center" vertical="center"/>
      <protection/>
    </xf>
    <xf numFmtId="0" fontId="24" fillId="0" borderId="5" xfId="0" applyFont="1" applyBorder="1" applyAlignment="1" applyProtection="1">
      <alignment horizontal="left" vertical="top" wrapText="1"/>
      <protection/>
    </xf>
    <xf numFmtId="0" fontId="24" fillId="0" borderId="8" xfId="0" applyFont="1" applyBorder="1" applyAlignment="1" applyProtection="1">
      <alignment horizontal="left" vertical="top" wrapText="1"/>
      <protection/>
    </xf>
    <xf numFmtId="0" fontId="24" fillId="2" borderId="0" xfId="0" applyFont="1" applyFill="1" applyAlignment="1" applyProtection="1">
      <alignment horizontal="left" vertical="top" wrapText="1"/>
      <protection/>
    </xf>
    <xf numFmtId="0" fontId="25" fillId="4" borderId="26" xfId="0" applyFont="1" applyFill="1" applyBorder="1" applyAlignment="1" applyProtection="1">
      <alignment horizontal="left" vertical="center"/>
      <protection/>
    </xf>
    <xf numFmtId="0" fontId="25" fillId="4" borderId="19" xfId="0" applyFont="1" applyFill="1" applyBorder="1" applyAlignment="1" applyProtection="1">
      <alignment horizontal="left" vertical="center"/>
      <protection/>
    </xf>
    <xf numFmtId="0" fontId="25" fillId="4" borderId="3" xfId="0" applyFont="1" applyFill="1" applyBorder="1" applyAlignment="1" applyProtection="1">
      <alignment horizontal="left" vertical="center"/>
      <protection/>
    </xf>
    <xf numFmtId="0" fontId="24" fillId="2" borderId="1" xfId="0" applyFont="1" applyFill="1" applyBorder="1" applyAlignment="1" applyProtection="1">
      <alignment horizontal="left"/>
      <protection locked="0"/>
    </xf>
    <xf numFmtId="0" fontId="24" fillId="2" borderId="0" xfId="0" applyFont="1" applyFill="1" applyBorder="1" applyAlignment="1" applyProtection="1">
      <alignment horizontal="left" vertical="top" wrapText="1" shrinkToFit="1"/>
      <protection/>
    </xf>
  </cellXfs>
  <cellStyles count="11">
    <cellStyle name="Normal" xfId="0"/>
    <cellStyle name="Comma" xfId="15"/>
    <cellStyle name="Comma [0]" xfId="16"/>
    <cellStyle name="Currency" xfId="17"/>
    <cellStyle name="Currency [0]" xfId="18"/>
    <cellStyle name="Followed Hyperlink" xfId="19"/>
    <cellStyle name="Hyperlink" xfId="20"/>
    <cellStyle name="Normal_2002 RFP CHKLIST" xfId="21"/>
    <cellStyle name="Normal_HMORFI2000" xfId="22"/>
    <cellStyle name="Normal_HmoRFP11" xfId="23"/>
    <cellStyle name="Percent" xfId="24"/>
  </cellStyles>
  <dxfs count="2">
    <dxf>
      <font>
        <b/>
        <i val="0"/>
      </font>
      <border/>
    </dxf>
    <dxf>
      <font>
        <b/>
        <i val="0"/>
        <color rgb="FF0000FF"/>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66675</xdr:rowOff>
    </xdr:from>
    <xdr:to>
      <xdr:col>3</xdr:col>
      <xdr:colOff>600075</xdr:colOff>
      <xdr:row>5</xdr:row>
      <xdr:rowOff>95250</xdr:rowOff>
    </xdr:to>
    <xdr:pic>
      <xdr:nvPicPr>
        <xdr:cNvPr id="1" name="Picture 41"/>
        <xdr:cNvPicPr preferRelativeResize="1">
          <a:picLocks noChangeAspect="1"/>
        </xdr:cNvPicPr>
      </xdr:nvPicPr>
      <xdr:blipFill>
        <a:blip r:embed="rId1"/>
        <a:stretch>
          <a:fillRect/>
        </a:stretch>
      </xdr:blipFill>
      <xdr:spPr>
        <a:xfrm>
          <a:off x="114300" y="66675"/>
          <a:ext cx="22002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807\2007\Medical%20RFP's\HMO%20RFP\AON_HMO%20Financia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box"/>
      <sheetName val="Att M1-Finan Proposal"/>
      <sheetName val="Att M2-Finan Compl Chklst"/>
      <sheetName val="Att M3-Compl Chklst Explan"/>
      <sheetName val="Att M4-Fully Insured Premiums"/>
      <sheetName val="Att M5 - Premium Analysis"/>
    </sheetNames>
    <sheetDataSet>
      <sheetData sheetId="0">
        <row r="3">
          <cell r="B3" t="str">
            <v>Yes</v>
          </cell>
        </row>
        <row r="4">
          <cell r="B4" t="str">
            <v>No with explanation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C7"/>
  <sheetViews>
    <sheetView workbookViewId="0" topLeftCell="A1">
      <selection activeCell="C4" sqref="C4"/>
    </sheetView>
  </sheetViews>
  <sheetFormatPr defaultColWidth="9.140625" defaultRowHeight="12.75"/>
  <cols>
    <col min="1" max="1" width="12.28125" style="0" bestFit="1" customWidth="1"/>
    <col min="2" max="2" width="2.7109375" style="0" customWidth="1"/>
    <col min="3" max="3" width="17.57421875" style="0" bestFit="1" customWidth="1"/>
  </cols>
  <sheetData>
    <row r="1" spans="1:3" ht="12.75">
      <c r="A1" t="s">
        <v>22</v>
      </c>
      <c r="C1" s="27" t="s">
        <v>23</v>
      </c>
    </row>
    <row r="2" ht="12.75">
      <c r="C2" t="s">
        <v>24</v>
      </c>
    </row>
    <row r="3" ht="12.75">
      <c r="C3" t="s">
        <v>138</v>
      </c>
    </row>
    <row r="5" spans="1:3" ht="12.75">
      <c r="A5" t="s">
        <v>130</v>
      </c>
      <c r="C5" s="27" t="s">
        <v>23</v>
      </c>
    </row>
    <row r="6" ht="12.75">
      <c r="C6" t="s">
        <v>131</v>
      </c>
    </row>
    <row r="7" ht="12.75">
      <c r="C7" t="s">
        <v>132</v>
      </c>
    </row>
  </sheetData>
  <sheetProtection password="9C74" sheet="1" objects="1" scenario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7:A13"/>
  <sheetViews>
    <sheetView showGridLines="0" tabSelected="1" workbookViewId="0" topLeftCell="A1">
      <selection activeCell="B26" sqref="B26"/>
    </sheetView>
  </sheetViews>
  <sheetFormatPr defaultColWidth="9.140625" defaultRowHeight="12.75" customHeight="1" zeroHeight="1"/>
  <cols>
    <col min="1" max="1" width="3.421875" style="59" customWidth="1"/>
    <col min="2" max="4" width="11.140625" style="59" customWidth="1"/>
    <col min="5" max="5" width="11.57421875" style="59" customWidth="1"/>
    <col min="6" max="6" width="3.00390625" style="59" customWidth="1"/>
    <col min="7" max="9" width="11.140625" style="59" customWidth="1"/>
    <col min="10" max="10" width="11.57421875" style="59" customWidth="1"/>
    <col min="11" max="11" width="3.00390625" style="59" customWidth="1"/>
    <col min="12" max="14" width="11.140625" style="59" customWidth="1"/>
    <col min="15" max="15" width="11.57421875" style="59" customWidth="1"/>
    <col min="16" max="17" width="9.140625" style="59" customWidth="1"/>
    <col min="18" max="16384" width="0" style="59" hidden="1" customWidth="1"/>
  </cols>
  <sheetData>
    <row r="1" s="5" customFormat="1" ht="12.75"/>
    <row r="2" s="5" customFormat="1" ht="12.75"/>
    <row r="3" s="5" customFormat="1" ht="12.75"/>
    <row r="4" s="5" customFormat="1" ht="12.75"/>
    <row r="5" s="5" customFormat="1" ht="12.75"/>
    <row r="6" s="5" customFormat="1" ht="12.75"/>
    <row r="7" s="5" customFormat="1" ht="12.75">
      <c r="A7" s="60" t="s">
        <v>71</v>
      </c>
    </row>
    <row r="8" s="5" customFormat="1" ht="12.75">
      <c r="A8" s="60" t="s">
        <v>72</v>
      </c>
    </row>
    <row r="9" s="5" customFormat="1" ht="12.75">
      <c r="A9" s="60" t="s">
        <v>73</v>
      </c>
    </row>
    <row r="10" s="5" customFormat="1" ht="12.75">
      <c r="A10" s="60" t="s">
        <v>74</v>
      </c>
    </row>
    <row r="11" s="5" customFormat="1" ht="24.75" customHeight="1"/>
    <row r="12" s="5" customFormat="1" ht="12.75">
      <c r="A12" s="149" t="s">
        <v>125</v>
      </c>
    </row>
    <row r="13" s="5" customFormat="1" ht="12.75">
      <c r="A13" s="149" t="s">
        <v>77</v>
      </c>
    </row>
    <row r="14" s="119" customFormat="1" ht="8.25" customHeight="1"/>
    <row r="15" s="120" customFormat="1" ht="12.75" customHeight="1"/>
    <row r="16" s="120" customFormat="1" ht="24.75" customHeight="1"/>
    <row r="17" s="120" customFormat="1" ht="6.75" customHeight="1"/>
    <row r="18" s="120" customFormat="1" ht="24.75" customHeight="1"/>
    <row r="19" s="120" customFormat="1" ht="6.75" customHeight="1"/>
    <row r="20" s="120" customFormat="1" ht="24.75" customHeight="1"/>
    <row r="21" s="120" customFormat="1" ht="6.75" customHeight="1"/>
    <row r="22" s="120" customFormat="1" ht="24.75" customHeight="1"/>
    <row r="23" s="120" customFormat="1" ht="6.75" customHeight="1"/>
    <row r="24" s="120" customFormat="1" ht="24.75" customHeight="1"/>
    <row r="25" s="120" customFormat="1" ht="6.75" customHeight="1"/>
    <row r="26" s="120" customFormat="1" ht="24.75" customHeight="1"/>
    <row r="27" s="120" customFormat="1" ht="6.75" customHeight="1"/>
    <row r="28" s="120" customFormat="1" ht="24.75" customHeight="1"/>
    <row r="29" s="120" customFormat="1" ht="6.75" customHeight="1"/>
    <row r="30" s="120" customFormat="1" ht="24.75" customHeight="1"/>
    <row r="31" s="120" customFormat="1" ht="6.75" customHeight="1"/>
    <row r="32" s="120" customFormat="1" ht="24.75" customHeight="1"/>
    <row r="33" s="120" customFormat="1" ht="6.75" customHeight="1"/>
    <row r="34" s="120" customFormat="1" ht="24.75" customHeight="1"/>
    <row r="35" s="120" customFormat="1" ht="6.75" customHeight="1"/>
    <row r="36" s="120" customFormat="1" ht="24.75" customHeight="1"/>
    <row r="37" s="120" customFormat="1" ht="6.75" customHeight="1"/>
    <row r="38" s="120" customFormat="1" ht="24.75" customHeight="1"/>
    <row r="39" s="120" customFormat="1" ht="6.75" customHeight="1"/>
    <row r="40" s="120" customFormat="1" ht="24.75" customHeight="1"/>
    <row r="41" ht="6.75" customHeight="1" hidden="1"/>
    <row r="42" ht="24.75" customHeight="1" hidden="1"/>
    <row r="43" ht="24.75" customHeight="1" hidden="1"/>
    <row r="44" ht="24.75" customHeight="1" hidden="1"/>
    <row r="45" ht="24.75" customHeight="1" hidden="1"/>
    <row r="46" ht="24.75" customHeight="1" hidden="1"/>
    <row r="47" ht="24.75" customHeight="1" hidden="1"/>
    <row r="48" ht="24.75" customHeight="1" hidden="1"/>
    <row r="49" ht="24.75" customHeight="1" hidden="1"/>
    <row r="50" ht="24.75" customHeight="1" hidden="1"/>
    <row r="51" ht="24.75" customHeight="1" hidden="1"/>
    <row r="52" ht="24.75" customHeight="1" hidden="1"/>
    <row r="53" ht="24.75" customHeight="1" hidden="1"/>
    <row r="54" ht="24.75" customHeight="1" hidden="1"/>
    <row r="55" ht="24.75" customHeight="1" hidden="1"/>
    <row r="56" ht="24.75" customHeight="1" hidden="1"/>
    <row r="57" ht="24.75" customHeight="1" hidden="1"/>
    <row r="58" ht="24.75" customHeight="1" hidden="1"/>
    <row r="59" ht="24.75" customHeight="1" hidden="1"/>
    <row r="60" ht="24.75" customHeight="1" hidden="1"/>
    <row r="61" ht="24.75" customHeight="1" hidden="1"/>
    <row r="62" ht="24.75" customHeight="1" hidden="1"/>
    <row r="63" ht="24.75" customHeight="1" hidden="1"/>
    <row r="64" ht="24.75" customHeight="1" hidden="1"/>
    <row r="65" ht="24.75" customHeight="1" hidden="1"/>
    <row r="66" ht="24.75" customHeight="1" hidden="1"/>
    <row r="67" ht="24.75" customHeight="1" hidden="1"/>
    <row r="68" ht="24.75" customHeight="1" hidden="1"/>
    <row r="69" ht="12.75" hidden="1"/>
    <row r="70" ht="12.75" hidden="1"/>
    <row r="71" ht="12.75" hidden="1"/>
    <row r="72" ht="12.75" hidden="1"/>
    <row r="73" ht="12.75" hidden="1"/>
    <row r="74" ht="12.75" hidden="1"/>
  </sheetData>
  <sheetProtection password="9C74" sheet="1" objects="1" scenarios="1"/>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4:IV29"/>
  <sheetViews>
    <sheetView showGridLines="0" workbookViewId="0" topLeftCell="A1">
      <selection activeCell="B6" sqref="B6"/>
    </sheetView>
  </sheetViews>
  <sheetFormatPr defaultColWidth="9.140625" defaultRowHeight="12.75" zeroHeight="1"/>
  <cols>
    <col min="1" max="1" width="4.140625" style="5" customWidth="1"/>
    <col min="2" max="2" width="85.28125" style="5" customWidth="1"/>
    <col min="3" max="3" width="2.7109375" style="5" customWidth="1"/>
    <col min="4" max="16384" width="0" style="5" hidden="1" customWidth="1"/>
  </cols>
  <sheetData>
    <row r="1" s="121" customFormat="1" ht="18" customHeight="1"/>
    <row r="2" s="121" customFormat="1" ht="18" customHeight="1"/>
    <row r="3" s="122" customFormat="1" ht="18" customHeight="1"/>
    <row r="4" spans="1:256" ht="20.25">
      <c r="A4" s="12" t="s">
        <v>119</v>
      </c>
      <c r="B4" s="12"/>
      <c r="C4" s="12"/>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row>
    <row r="5" spans="1:256" ht="17.25">
      <c r="A5" s="123" t="s">
        <v>120</v>
      </c>
      <c r="B5" s="14"/>
      <c r="C5" s="14"/>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row>
    <row r="6" spans="1:3" s="4" customFormat="1" ht="22.5">
      <c r="A6" s="1"/>
      <c r="B6" s="1"/>
      <c r="C6" s="2"/>
    </row>
    <row r="7" s="209" customFormat="1" ht="22.5">
      <c r="A7" s="208" t="s">
        <v>78</v>
      </c>
    </row>
    <row r="8" s="6" customFormat="1" ht="17.25"/>
    <row r="9" s="6" customFormat="1" ht="17.25">
      <c r="A9" s="6" t="s">
        <v>0</v>
      </c>
    </row>
    <row r="10" s="210" customFormat="1" ht="31.5" customHeight="1">
      <c r="A10" s="210" t="s">
        <v>57</v>
      </c>
    </row>
    <row r="11" s="6" customFormat="1" ht="14.25" customHeight="1"/>
    <row r="12" spans="1:2" s="6" customFormat="1" ht="39">
      <c r="A12" s="16" t="s">
        <v>1</v>
      </c>
      <c r="B12" s="17" t="s">
        <v>85</v>
      </c>
    </row>
    <row r="13" spans="1:2" s="6" customFormat="1" ht="21" customHeight="1">
      <c r="A13" s="9"/>
      <c r="B13" s="8" t="s">
        <v>76</v>
      </c>
    </row>
    <row r="14" spans="1:2" s="6" customFormat="1" ht="13.5" customHeight="1">
      <c r="A14" s="9"/>
      <c r="B14" s="8" t="s">
        <v>91</v>
      </c>
    </row>
    <row r="15" spans="1:2" s="6" customFormat="1" ht="13.5" customHeight="1">
      <c r="A15" s="9"/>
      <c r="B15" s="8" t="s">
        <v>75</v>
      </c>
    </row>
    <row r="16" spans="1:2" s="6" customFormat="1" ht="13.5" customHeight="1">
      <c r="A16" s="9"/>
      <c r="B16" s="8" t="s">
        <v>79</v>
      </c>
    </row>
    <row r="17" spans="1:2" ht="12.75">
      <c r="A17" s="10"/>
      <c r="B17" s="8"/>
    </row>
    <row r="18" spans="1:2" ht="12.75">
      <c r="A18" s="18" t="s">
        <v>2</v>
      </c>
      <c r="B18" s="19" t="s">
        <v>5</v>
      </c>
    </row>
    <row r="19" spans="1:2" ht="26.25">
      <c r="A19" s="7"/>
      <c r="B19" s="17" t="s">
        <v>56</v>
      </c>
    </row>
    <row r="20" spans="1:2" ht="12.75">
      <c r="A20" s="10"/>
      <c r="B20" s="8"/>
    </row>
    <row r="21" spans="1:2" ht="66">
      <c r="A21" s="10"/>
      <c r="B21" s="17" t="s">
        <v>92</v>
      </c>
    </row>
    <row r="22" spans="1:2" ht="12.75">
      <c r="A22" s="10"/>
      <c r="B22" s="8"/>
    </row>
    <row r="23" spans="1:2" ht="12.75">
      <c r="A23" s="16" t="s">
        <v>3</v>
      </c>
      <c r="B23" s="20" t="s">
        <v>75</v>
      </c>
    </row>
    <row r="24" spans="1:2" ht="18.75" customHeight="1">
      <c r="A24" s="3"/>
      <c r="B24" s="17" t="s">
        <v>81</v>
      </c>
    </row>
    <row r="25" spans="1:2" ht="35.25" customHeight="1">
      <c r="A25" s="3"/>
      <c r="B25" s="17" t="s">
        <v>126</v>
      </c>
    </row>
    <row r="26" spans="1:2" ht="38.25" customHeight="1">
      <c r="A26" s="3"/>
      <c r="B26" s="164" t="s">
        <v>88</v>
      </c>
    </row>
    <row r="27" spans="1:2" ht="78" customHeight="1">
      <c r="A27" s="3"/>
      <c r="B27" s="17" t="s">
        <v>127</v>
      </c>
    </row>
    <row r="28" spans="1:2" ht="12.75">
      <c r="A28" s="16" t="s">
        <v>4</v>
      </c>
      <c r="B28" s="20" t="s">
        <v>79</v>
      </c>
    </row>
    <row r="29" spans="1:2" ht="64.5" customHeight="1">
      <c r="A29" s="11"/>
      <c r="B29" s="165" t="s">
        <v>86</v>
      </c>
    </row>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sheetData>
  <sheetProtection password="9C74" sheet="1" objects="1" scenarios="1"/>
  <mergeCells count="2">
    <mergeCell ref="A7:IV7"/>
    <mergeCell ref="A10:IV10"/>
  </mergeCells>
  <printOptions/>
  <pageMargins left="0.75" right="0.75" top="0.75" bottom="0.75" header="0.5" footer="0.5"/>
  <pageSetup fitToHeight="2" fitToWidth="1" horizontalDpi="600" verticalDpi="600" orientation="portrait" scale="98" r:id="rId2"/>
  <headerFooter alignWithMargins="0">
    <oddFooter>&amp;C&amp;9Page &amp;P&amp;R&amp;9&amp;A</oddFooter>
  </headerFooter>
  <rowBreaks count="1" manualBreakCount="1">
    <brk id="27" max="2" man="1"/>
  </rowBreaks>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IV46"/>
  <sheetViews>
    <sheetView showGridLines="0" workbookViewId="0" topLeftCell="A1">
      <selection activeCell="C18" sqref="C18"/>
    </sheetView>
  </sheetViews>
  <sheetFormatPr defaultColWidth="9.140625" defaultRowHeight="12.75" zeroHeight="1"/>
  <cols>
    <col min="1" max="1" width="3.57421875" style="81" customWidth="1"/>
    <col min="2" max="2" width="80.00390625" style="82" customWidth="1"/>
    <col min="3" max="3" width="19.421875" style="83" customWidth="1"/>
    <col min="4" max="4" width="0.85546875" style="71" customWidth="1"/>
    <col min="5" max="16384" width="8.00390625" style="72" hidden="1" customWidth="1"/>
  </cols>
  <sheetData>
    <row r="1" spans="2:3" s="124" customFormat="1" ht="18" customHeight="1">
      <c r="B1" s="125"/>
      <c r="C1" s="126"/>
    </row>
    <row r="2" spans="2:3" s="124" customFormat="1" ht="18" customHeight="1">
      <c r="B2" s="125"/>
      <c r="C2" s="126"/>
    </row>
    <row r="3" spans="2:3" s="127" customFormat="1" ht="18" customHeight="1">
      <c r="B3" s="128"/>
      <c r="C3" s="129"/>
    </row>
    <row r="4" spans="1:256" s="63" customFormat="1" ht="20.25">
      <c r="A4" s="12" t="s">
        <v>119</v>
      </c>
      <c r="B4" s="12"/>
      <c r="C4" s="12"/>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row>
    <row r="5" spans="1:256" s="63" customFormat="1" ht="17.25">
      <c r="A5" s="130" t="s">
        <v>76</v>
      </c>
      <c r="B5" s="64"/>
      <c r="C5" s="64"/>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c r="IM5" s="65"/>
      <c r="IN5" s="65"/>
      <c r="IO5" s="65"/>
      <c r="IP5" s="65"/>
      <c r="IQ5" s="65"/>
      <c r="IR5" s="65"/>
      <c r="IS5" s="65"/>
      <c r="IT5" s="65"/>
      <c r="IU5" s="65"/>
      <c r="IV5" s="65"/>
    </row>
    <row r="6" spans="1:3" s="68" customFormat="1" ht="22.5">
      <c r="A6" s="66"/>
      <c r="B6" s="66"/>
      <c r="C6" s="67"/>
    </row>
    <row r="7" spans="1:3" s="68" customFormat="1" ht="22.5">
      <c r="A7" s="212" t="str">
        <f>+RFP_No</f>
        <v>Solicitation No. F10B8200014</v>
      </c>
      <c r="B7" s="213"/>
      <c r="C7" s="214"/>
    </row>
    <row r="8" spans="1:4" s="22" customFormat="1" ht="9.75" customHeight="1">
      <c r="A8" s="21"/>
      <c r="B8" s="69"/>
      <c r="C8" s="70"/>
      <c r="D8" s="21"/>
    </row>
    <row r="9" spans="1:3" ht="30.75" customHeight="1">
      <c r="A9" s="211" t="s">
        <v>6</v>
      </c>
      <c r="B9" s="211"/>
      <c r="C9" s="211"/>
    </row>
    <row r="10" spans="1:3" ht="3.75" customHeight="1">
      <c r="A10" s="71"/>
      <c r="B10" s="24"/>
      <c r="C10" s="25"/>
    </row>
    <row r="11" spans="1:3" ht="14.25" customHeight="1">
      <c r="A11" s="71"/>
      <c r="B11" s="24"/>
      <c r="C11" s="25"/>
    </row>
    <row r="12" spans="1:3" ht="12.75">
      <c r="A12" s="216" t="s">
        <v>8</v>
      </c>
      <c r="B12" s="217"/>
      <c r="C12" s="131" t="s">
        <v>7</v>
      </c>
    </row>
    <row r="13" spans="1:3" ht="12.75">
      <c r="A13" s="218"/>
      <c r="B13" s="219"/>
      <c r="C13" s="132" t="s">
        <v>9</v>
      </c>
    </row>
    <row r="14" spans="1:3" ht="12.75">
      <c r="A14" s="133"/>
      <c r="B14" s="146"/>
      <c r="C14" s="134"/>
    </row>
    <row r="15" spans="1:3" ht="26.25">
      <c r="A15" s="73" t="s">
        <v>10</v>
      </c>
      <c r="B15" s="74" t="s">
        <v>58</v>
      </c>
      <c r="C15" s="28" t="s">
        <v>23</v>
      </c>
    </row>
    <row r="16" spans="1:3" ht="81">
      <c r="A16" s="73" t="s">
        <v>11</v>
      </c>
      <c r="B16" s="74" t="s">
        <v>82</v>
      </c>
      <c r="C16" s="28" t="s">
        <v>23</v>
      </c>
    </row>
    <row r="17" spans="1:3" ht="26.25">
      <c r="A17" s="73" t="s">
        <v>12</v>
      </c>
      <c r="B17" s="74" t="s">
        <v>13</v>
      </c>
      <c r="C17" s="28" t="s">
        <v>23</v>
      </c>
    </row>
    <row r="18" spans="1:3" ht="66">
      <c r="A18" s="75" t="s">
        <v>14</v>
      </c>
      <c r="B18" s="76" t="s">
        <v>83</v>
      </c>
      <c r="C18" s="28" t="s">
        <v>23</v>
      </c>
    </row>
    <row r="19" spans="1:3" ht="26.25">
      <c r="A19" s="75" t="s">
        <v>15</v>
      </c>
      <c r="B19" s="76" t="s">
        <v>16</v>
      </c>
      <c r="C19" s="28" t="s">
        <v>23</v>
      </c>
    </row>
    <row r="20" spans="1:3" ht="26.25">
      <c r="A20" s="75" t="s">
        <v>17</v>
      </c>
      <c r="B20" s="76" t="s">
        <v>59</v>
      </c>
      <c r="C20" s="28" t="s">
        <v>23</v>
      </c>
    </row>
    <row r="21" spans="1:3" ht="12.75">
      <c r="A21" s="77"/>
      <c r="B21" s="77"/>
      <c r="C21" s="78"/>
    </row>
    <row r="22" spans="1:3" ht="21" customHeight="1" thickBot="1">
      <c r="A22" s="220"/>
      <c r="B22" s="220"/>
      <c r="C22" s="62"/>
    </row>
    <row r="23" spans="1:3" ht="12.75">
      <c r="A23" s="23" t="s">
        <v>70</v>
      </c>
      <c r="B23" s="24"/>
      <c r="C23" s="25"/>
    </row>
    <row r="24" spans="1:3" ht="18" customHeight="1" thickBot="1">
      <c r="A24" s="215"/>
      <c r="B24" s="215"/>
      <c r="C24" s="26"/>
    </row>
    <row r="25" spans="1:3" ht="12.75">
      <c r="A25" s="23" t="s">
        <v>19</v>
      </c>
      <c r="B25" s="24"/>
      <c r="C25" s="25" t="s">
        <v>20</v>
      </c>
    </row>
    <row r="26" spans="1:3" ht="18" customHeight="1" thickBot="1">
      <c r="A26" s="215"/>
      <c r="B26" s="215"/>
      <c r="C26" s="26"/>
    </row>
    <row r="27" spans="1:3" ht="12.75">
      <c r="A27" s="23" t="s">
        <v>21</v>
      </c>
      <c r="B27" s="24"/>
      <c r="C27" s="25" t="s">
        <v>20</v>
      </c>
    </row>
    <row r="28" spans="1:3" ht="12.75">
      <c r="A28" s="71"/>
      <c r="B28" s="24"/>
      <c r="C28" s="25"/>
    </row>
    <row r="29" spans="1:3" ht="12.75" hidden="1">
      <c r="A29" s="71"/>
      <c r="B29" s="24"/>
      <c r="C29" s="25"/>
    </row>
    <row r="30" spans="1:4" ht="12.75" hidden="1">
      <c r="A30" s="72"/>
      <c r="B30" s="79"/>
      <c r="C30" s="80"/>
      <c r="D30" s="72"/>
    </row>
    <row r="31" spans="1:4" ht="12.75" hidden="1">
      <c r="A31" s="72"/>
      <c r="B31" s="79"/>
      <c r="C31" s="80"/>
      <c r="D31" s="72"/>
    </row>
    <row r="32" spans="1:4" ht="12.75" hidden="1">
      <c r="A32" s="72"/>
      <c r="B32" s="79"/>
      <c r="C32" s="80"/>
      <c r="D32" s="72"/>
    </row>
    <row r="33" spans="1:4" ht="12.75" hidden="1">
      <c r="A33" s="72"/>
      <c r="B33" s="79"/>
      <c r="C33" s="80"/>
      <c r="D33" s="72"/>
    </row>
    <row r="34" spans="1:4" ht="12.75" hidden="1">
      <c r="A34" s="72"/>
      <c r="B34" s="79"/>
      <c r="C34" s="80"/>
      <c r="D34" s="72"/>
    </row>
    <row r="35" spans="1:4" ht="12.75" hidden="1">
      <c r="A35" s="72"/>
      <c r="B35" s="79"/>
      <c r="C35" s="80"/>
      <c r="D35" s="72"/>
    </row>
    <row r="36" spans="1:4" ht="12.75" hidden="1">
      <c r="A36" s="72"/>
      <c r="B36" s="79"/>
      <c r="C36" s="80"/>
      <c r="D36" s="72"/>
    </row>
    <row r="37" spans="1:4" ht="12.75" hidden="1">
      <c r="A37" s="72"/>
      <c r="B37" s="79"/>
      <c r="C37" s="80"/>
      <c r="D37" s="72"/>
    </row>
    <row r="38" spans="1:4" ht="12.75" hidden="1">
      <c r="A38" s="72"/>
      <c r="B38" s="79"/>
      <c r="C38" s="80"/>
      <c r="D38" s="72"/>
    </row>
    <row r="39" spans="1:4" ht="12.75" hidden="1">
      <c r="A39" s="72"/>
      <c r="B39" s="79"/>
      <c r="C39" s="80"/>
      <c r="D39" s="72"/>
    </row>
    <row r="40" spans="1:4" ht="12.75" hidden="1">
      <c r="A40" s="72"/>
      <c r="B40" s="79"/>
      <c r="C40" s="80"/>
      <c r="D40" s="72"/>
    </row>
    <row r="41" spans="1:4" ht="12.75" hidden="1">
      <c r="A41" s="72"/>
      <c r="B41" s="79"/>
      <c r="C41" s="80"/>
      <c r="D41" s="72"/>
    </row>
    <row r="42" spans="1:4" ht="12.75" hidden="1">
      <c r="A42" s="72"/>
      <c r="B42" s="79"/>
      <c r="C42" s="80"/>
      <c r="D42" s="72"/>
    </row>
    <row r="43" spans="1:4" ht="12.75" hidden="1">
      <c r="A43" s="72"/>
      <c r="B43" s="79"/>
      <c r="C43" s="80"/>
      <c r="D43" s="72"/>
    </row>
    <row r="44" spans="1:4" ht="12.75" hidden="1">
      <c r="A44" s="72"/>
      <c r="B44" s="79"/>
      <c r="C44" s="80"/>
      <c r="D44" s="72"/>
    </row>
    <row r="45" spans="1:4" ht="12.75" hidden="1">
      <c r="A45" s="72"/>
      <c r="B45" s="79"/>
      <c r="C45" s="80"/>
      <c r="D45" s="72"/>
    </row>
    <row r="46" spans="1:4" ht="12.75" hidden="1">
      <c r="A46" s="72"/>
      <c r="B46" s="79"/>
      <c r="C46" s="80"/>
      <c r="D46" s="72"/>
    </row>
    <row r="47" ht="12.75" hidden="1"/>
  </sheetData>
  <sheetProtection password="9C74" sheet="1" objects="1" scenarios="1"/>
  <mergeCells count="6">
    <mergeCell ref="A9:C9"/>
    <mergeCell ref="A7:C7"/>
    <mergeCell ref="A24:B24"/>
    <mergeCell ref="A26:B26"/>
    <mergeCell ref="A12:B13"/>
    <mergeCell ref="A22:B22"/>
  </mergeCells>
  <conditionalFormatting sqref="C21">
    <cfRule type="cellIs" priority="1" dxfId="0" operator="equal" stopIfTrue="1">
      <formula>"Select one"</formula>
    </cfRule>
  </conditionalFormatting>
  <conditionalFormatting sqref="C24 C26 A22:B22">
    <cfRule type="cellIs" priority="2" dxfId="1" operator="equal" stopIfTrue="1">
      <formula>0</formula>
    </cfRule>
  </conditionalFormatting>
  <conditionalFormatting sqref="C15:C20">
    <cfRule type="cellIs" priority="3" dxfId="1" operator="equal" stopIfTrue="1">
      <formula>"Select one"</formula>
    </cfRule>
  </conditionalFormatting>
  <dataValidations count="1">
    <dataValidation type="list" allowBlank="1" showInputMessage="1" showErrorMessage="1" sqref="C15:C20">
      <formula1>List_YesNo</formula1>
    </dataValidation>
  </dataValidations>
  <printOptions/>
  <pageMargins left="0.75" right="0.75" top="0.75" bottom="0.75" header="0.5" footer="0.5"/>
  <pageSetup fitToHeight="1" fitToWidth="1" horizontalDpi="600" verticalDpi="600" orientation="portrait" scale="86" r:id="rId2"/>
  <headerFooter alignWithMargins="0">
    <oddFooter>&amp;C&amp;9Page &amp;P&amp;R&amp;9&amp;A</oddFooter>
  </headerFooter>
  <legacy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3:IV166"/>
  <sheetViews>
    <sheetView showGridLines="0" workbookViewId="0" topLeftCell="A1">
      <selection activeCell="A15" sqref="A15:C15"/>
    </sheetView>
  </sheetViews>
  <sheetFormatPr defaultColWidth="9.140625" defaultRowHeight="0" customHeight="1" zeroHeight="1"/>
  <cols>
    <col min="1" max="2" width="13.57421875" style="84" customWidth="1"/>
    <col min="3" max="3" width="88.57421875" style="85" customWidth="1"/>
    <col min="4" max="4" width="1.8515625" style="176" customWidth="1"/>
    <col min="5" max="16384" width="9.140625" style="176" hidden="1" customWidth="1"/>
  </cols>
  <sheetData>
    <row r="1" s="135" customFormat="1" ht="18" customHeight="1"/>
    <row r="2" s="135" customFormat="1" ht="18" customHeight="1"/>
    <row r="3" spans="4:256" s="136" customFormat="1" ht="18" customHeight="1">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row>
    <row r="4" ht="20.25">
      <c r="A4" s="12" t="s">
        <v>119</v>
      </c>
    </row>
    <row r="5" ht="17.25">
      <c r="A5" s="130" t="s">
        <v>91</v>
      </c>
    </row>
    <row r="6" spans="1:3" s="148" customFormat="1" ht="22.5">
      <c r="A6" s="66"/>
      <c r="B6" s="86"/>
      <c r="C6" s="71"/>
    </row>
    <row r="7" spans="1:3" s="87" customFormat="1" ht="22.5">
      <c r="A7" s="226" t="str">
        <f>+RFP_No</f>
        <v>Solicitation No. F10B8200014</v>
      </c>
      <c r="B7" s="227"/>
      <c r="C7" s="227"/>
    </row>
    <row r="8" spans="1:3" s="29" customFormat="1" ht="17.25">
      <c r="A8" s="32"/>
      <c r="B8" s="88"/>
      <c r="C8" s="32"/>
    </row>
    <row r="9" spans="1:3" s="22" customFormat="1" ht="13.5">
      <c r="A9" s="211" t="s">
        <v>6</v>
      </c>
      <c r="B9" s="211"/>
      <c r="C9" s="211"/>
    </row>
    <row r="10" spans="1:7" ht="8.25" customHeight="1">
      <c r="A10" s="225"/>
      <c r="B10" s="225"/>
      <c r="C10" s="89"/>
      <c r="D10" s="90"/>
      <c r="E10" s="31"/>
      <c r="F10" s="90"/>
      <c r="G10" s="31"/>
    </row>
    <row r="11" spans="1:7" ht="30.75" customHeight="1">
      <c r="A11" s="228" t="s">
        <v>29</v>
      </c>
      <c r="B11" s="228"/>
      <c r="C11" s="228"/>
      <c r="D11" s="90"/>
      <c r="E11" s="31"/>
      <c r="F11" s="90"/>
      <c r="G11" s="31"/>
    </row>
    <row r="12" spans="1:7" ht="45.75" customHeight="1">
      <c r="A12" s="224" t="s">
        <v>28</v>
      </c>
      <c r="B12" s="224"/>
      <c r="C12" s="224"/>
      <c r="D12" s="177"/>
      <c r="E12" s="177"/>
      <c r="F12" s="177"/>
      <c r="G12" s="177"/>
    </row>
    <row r="13" spans="1:7" ht="12.75">
      <c r="A13" s="160"/>
      <c r="B13" s="160"/>
      <c r="C13" s="91"/>
      <c r="D13" s="177"/>
      <c r="E13" s="177"/>
      <c r="F13" s="177"/>
      <c r="G13" s="177"/>
    </row>
    <row r="14" spans="1:3" ht="33" customHeight="1">
      <c r="A14" s="221" t="str">
        <f>+"I hereby certify that I have reviewed the dental benefit and administrative services contained in the State of Maryland Request for Proposal. On behalf of "&amp;Offeror_Name&amp;", I agree to honor those terms as described in the specifications, except as noted in this section."</f>
        <v>I hereby certify that I have reviewed the dental benefit and administrative services contained in the State of Maryland Request for Proposal. On behalf of , I agree to honor those terms as described in the specifications, except as noted in this section.</v>
      </c>
      <c r="B14" s="222"/>
      <c r="C14" s="222"/>
    </row>
    <row r="15" spans="1:7" ht="24" customHeight="1" thickBot="1">
      <c r="A15" s="215"/>
      <c r="B15" s="215"/>
      <c r="C15" s="215"/>
      <c r="D15" s="180"/>
      <c r="E15" s="180"/>
      <c r="F15" s="180"/>
      <c r="G15" s="180"/>
    </row>
    <row r="16" spans="1:7" ht="12.75">
      <c r="A16" s="23" t="s">
        <v>19</v>
      </c>
      <c r="B16" s="24"/>
      <c r="C16" s="166"/>
      <c r="D16" s="181"/>
      <c r="E16" s="181"/>
      <c r="F16" s="182"/>
      <c r="G16" s="181"/>
    </row>
    <row r="17" spans="1:7" ht="21.75" customHeight="1" thickBot="1">
      <c r="A17" s="220"/>
      <c r="B17" s="220"/>
      <c r="C17" s="220"/>
      <c r="D17" s="181"/>
      <c r="E17" s="181"/>
      <c r="F17" s="183"/>
      <c r="G17" s="181"/>
    </row>
    <row r="18" spans="1:7" ht="12.75">
      <c r="A18" s="23" t="s">
        <v>89</v>
      </c>
      <c r="B18" s="24"/>
      <c r="C18" s="167"/>
      <c r="D18" s="184"/>
      <c r="E18" s="184"/>
      <c r="F18" s="184"/>
      <c r="G18" s="184"/>
    </row>
    <row r="19" spans="1:7" ht="20.25" customHeight="1" thickBot="1">
      <c r="A19" s="223"/>
      <c r="B19" s="223"/>
      <c r="C19" s="62"/>
      <c r="D19" s="181"/>
      <c r="E19" s="181"/>
      <c r="F19" s="183"/>
      <c r="G19" s="181"/>
    </row>
    <row r="20" spans="1:7" ht="12.75">
      <c r="A20" s="23" t="s">
        <v>20</v>
      </c>
      <c r="B20" s="24"/>
      <c r="C20" s="167"/>
      <c r="D20" s="181"/>
      <c r="E20" s="181"/>
      <c r="F20" s="184"/>
      <c r="G20" s="181"/>
    </row>
    <row r="21" spans="1:7" ht="12" customHeight="1">
      <c r="A21" s="92"/>
      <c r="B21" s="93"/>
      <c r="C21" s="91"/>
      <c r="D21" s="177"/>
      <c r="E21" s="177"/>
      <c r="F21" s="177"/>
      <c r="G21" s="177"/>
    </row>
    <row r="22" spans="1:7" ht="39">
      <c r="A22" s="185" t="s">
        <v>25</v>
      </c>
      <c r="B22" s="137" t="s">
        <v>128</v>
      </c>
      <c r="C22" s="185" t="s">
        <v>129</v>
      </c>
      <c r="D22" s="177"/>
      <c r="E22" s="177"/>
      <c r="F22" s="177"/>
      <c r="G22" s="177"/>
    </row>
    <row r="23" spans="1:7" ht="12.75">
      <c r="A23" s="30"/>
      <c r="B23" s="186" t="s">
        <v>23</v>
      </c>
      <c r="C23" s="30"/>
      <c r="D23" s="177"/>
      <c r="E23" s="177"/>
      <c r="F23" s="177"/>
      <c r="G23" s="177"/>
    </row>
    <row r="24" spans="1:7" ht="12.75">
      <c r="A24" s="30"/>
      <c r="B24" s="186" t="s">
        <v>23</v>
      </c>
      <c r="C24" s="30"/>
      <c r="D24" s="177"/>
      <c r="E24" s="177"/>
      <c r="F24" s="177"/>
      <c r="G24" s="177"/>
    </row>
    <row r="25" spans="1:7" ht="12.75">
      <c r="A25" s="30"/>
      <c r="B25" s="186" t="s">
        <v>23</v>
      </c>
      <c r="C25" s="30"/>
      <c r="D25" s="177"/>
      <c r="E25" s="177"/>
      <c r="F25" s="177"/>
      <c r="G25" s="177"/>
    </row>
    <row r="26" spans="1:7" ht="12.75">
      <c r="A26" s="30"/>
      <c r="B26" s="186" t="s">
        <v>23</v>
      </c>
      <c r="C26" s="30"/>
      <c r="D26" s="177"/>
      <c r="E26" s="177"/>
      <c r="F26" s="177"/>
      <c r="G26" s="177"/>
    </row>
    <row r="27" spans="1:7" ht="12.75">
      <c r="A27" s="30"/>
      <c r="B27" s="186" t="s">
        <v>23</v>
      </c>
      <c r="C27" s="30"/>
      <c r="D27" s="177"/>
      <c r="E27" s="177"/>
      <c r="F27" s="177"/>
      <c r="G27" s="177"/>
    </row>
    <row r="28" spans="1:7" ht="12.75">
      <c r="A28" s="30"/>
      <c r="B28" s="186" t="s">
        <v>23</v>
      </c>
      <c r="C28" s="30"/>
      <c r="D28" s="177"/>
      <c r="E28" s="177"/>
      <c r="F28" s="177"/>
      <c r="G28" s="177"/>
    </row>
    <row r="29" spans="1:7" ht="12.75">
      <c r="A29" s="30"/>
      <c r="B29" s="186" t="s">
        <v>23</v>
      </c>
      <c r="C29" s="30"/>
      <c r="D29" s="177"/>
      <c r="E29" s="177"/>
      <c r="F29" s="177"/>
      <c r="G29" s="177"/>
    </row>
    <row r="30" spans="1:7" ht="12.75">
      <c r="A30" s="30"/>
      <c r="B30" s="186" t="s">
        <v>23</v>
      </c>
      <c r="C30" s="30"/>
      <c r="D30" s="177"/>
      <c r="E30" s="177"/>
      <c r="F30" s="177"/>
      <c r="G30" s="177"/>
    </row>
    <row r="31" spans="1:7" ht="12.75">
      <c r="A31" s="30"/>
      <c r="B31" s="186" t="s">
        <v>23</v>
      </c>
      <c r="C31" s="30"/>
      <c r="D31" s="177"/>
      <c r="E31" s="177"/>
      <c r="F31" s="177"/>
      <c r="G31" s="177"/>
    </row>
    <row r="32" spans="1:7" ht="12.75">
      <c r="A32" s="30"/>
      <c r="B32" s="186" t="s">
        <v>23</v>
      </c>
      <c r="C32" s="30"/>
      <c r="D32" s="177"/>
      <c r="E32" s="177"/>
      <c r="F32" s="177"/>
      <c r="G32" s="177"/>
    </row>
    <row r="33" spans="1:3" ht="12.75">
      <c r="A33" s="30"/>
      <c r="B33" s="186" t="s">
        <v>23</v>
      </c>
      <c r="C33" s="30"/>
    </row>
    <row r="34" spans="1:3" ht="12.75">
      <c r="A34" s="30"/>
      <c r="B34" s="186" t="s">
        <v>23</v>
      </c>
      <c r="C34" s="30"/>
    </row>
    <row r="35" spans="1:3" ht="12.75">
      <c r="A35" s="30"/>
      <c r="B35" s="186" t="s">
        <v>23</v>
      </c>
      <c r="C35" s="30"/>
    </row>
    <row r="36" spans="1:3" ht="12.75">
      <c r="A36" s="30"/>
      <c r="B36" s="186" t="s">
        <v>23</v>
      </c>
      <c r="C36" s="30"/>
    </row>
    <row r="37" spans="1:3" ht="12.75">
      <c r="A37" s="30"/>
      <c r="B37" s="186" t="s">
        <v>23</v>
      </c>
      <c r="C37" s="30"/>
    </row>
    <row r="38" spans="1:3" ht="12.75">
      <c r="A38" s="30"/>
      <c r="B38" s="186" t="s">
        <v>23</v>
      </c>
      <c r="C38" s="30"/>
    </row>
    <row r="39" spans="1:3" ht="12.75">
      <c r="A39" s="30"/>
      <c r="B39" s="186" t="s">
        <v>23</v>
      </c>
      <c r="C39" s="30"/>
    </row>
    <row r="40" spans="1:3" ht="12.75">
      <c r="A40" s="30"/>
      <c r="B40" s="186" t="s">
        <v>23</v>
      </c>
      <c r="C40" s="30"/>
    </row>
    <row r="41" spans="1:3" ht="12.75">
      <c r="A41" s="30"/>
      <c r="B41" s="186" t="s">
        <v>23</v>
      </c>
      <c r="C41" s="30"/>
    </row>
    <row r="42" spans="1:3" ht="12.75">
      <c r="A42" s="30"/>
      <c r="B42" s="186" t="s">
        <v>23</v>
      </c>
      <c r="C42" s="30"/>
    </row>
    <row r="43" spans="1:3" ht="12.75">
      <c r="A43" s="30"/>
      <c r="B43" s="186" t="s">
        <v>23</v>
      </c>
      <c r="C43" s="30"/>
    </row>
    <row r="44" spans="1:2" ht="12.75">
      <c r="A44" s="85"/>
      <c r="B44" s="85"/>
    </row>
    <row r="45" spans="1:2" ht="12.75" hidden="1">
      <c r="A45" s="85"/>
      <c r="B45" s="85"/>
    </row>
    <row r="46" spans="1:2" ht="12.75" hidden="1">
      <c r="A46" s="85"/>
      <c r="B46" s="85"/>
    </row>
    <row r="47" spans="1:2" ht="12.75" hidden="1">
      <c r="A47" s="85"/>
      <c r="B47" s="85"/>
    </row>
    <row r="48" spans="1:3" ht="12.75" hidden="1">
      <c r="A48" s="94"/>
      <c r="B48" s="94"/>
      <c r="C48" s="94"/>
    </row>
    <row r="49" spans="1:3" ht="12.75" hidden="1">
      <c r="A49" s="94"/>
      <c r="B49" s="94"/>
      <c r="C49" s="94"/>
    </row>
    <row r="50" spans="1:3" ht="12.75" hidden="1">
      <c r="A50" s="94"/>
      <c r="B50" s="94"/>
      <c r="C50" s="94"/>
    </row>
    <row r="51" spans="1:3" ht="12.75" hidden="1">
      <c r="A51" s="94"/>
      <c r="B51" s="94"/>
      <c r="C51" s="94"/>
    </row>
    <row r="52" spans="1:3" ht="12.75" hidden="1">
      <c r="A52" s="94"/>
      <c r="B52" s="94"/>
      <c r="C52" s="94"/>
    </row>
    <row r="53" spans="1:3" ht="12.75" hidden="1">
      <c r="A53" s="94"/>
      <c r="B53" s="94"/>
      <c r="C53" s="94"/>
    </row>
    <row r="54" spans="1:3" ht="12.75" hidden="1">
      <c r="A54" s="94"/>
      <c r="B54" s="94"/>
      <c r="C54" s="94"/>
    </row>
    <row r="55" spans="1:2" ht="12.75" hidden="1">
      <c r="A55" s="85"/>
      <c r="B55" s="85"/>
    </row>
    <row r="56" spans="1:2" ht="12.75" hidden="1">
      <c r="A56" s="85"/>
      <c r="B56" s="85"/>
    </row>
    <row r="57" spans="1:2" ht="12.75" hidden="1">
      <c r="A57" s="85"/>
      <c r="B57" s="85"/>
    </row>
    <row r="58" ht="12.75" hidden="1"/>
    <row r="59" ht="12.75" hidden="1"/>
    <row r="60" ht="12.75" hidden="1"/>
    <row r="61" ht="12.75" hidden="1"/>
    <row r="62" ht="12.75" hidden="1"/>
    <row r="63" ht="12.75" hidden="1"/>
    <row r="64" ht="12.75" hidden="1"/>
    <row r="65" ht="12.75" hidden="1"/>
    <row r="66" ht="12.75" hidden="1"/>
    <row r="67" spans="1:2" ht="12.75" hidden="1">
      <c r="A67" s="63"/>
      <c r="B67" s="63"/>
    </row>
    <row r="68" spans="1:2" ht="12.75" hidden="1">
      <c r="A68" s="63"/>
      <c r="B68" s="63"/>
    </row>
    <row r="69" spans="1:2" ht="12.75" hidden="1">
      <c r="A69" s="63"/>
      <c r="B69" s="63"/>
    </row>
    <row r="70" spans="1:2" ht="12.75" hidden="1">
      <c r="A70" s="63"/>
      <c r="B70" s="63"/>
    </row>
    <row r="71" spans="1:2" ht="12.75" hidden="1">
      <c r="A71" s="63"/>
      <c r="B71" s="63"/>
    </row>
    <row r="72" spans="1:2" ht="12.75" hidden="1">
      <c r="A72" s="63"/>
      <c r="B72" s="63"/>
    </row>
    <row r="73" spans="1:2" ht="12.75" hidden="1">
      <c r="A73" s="63"/>
      <c r="B73" s="63"/>
    </row>
    <row r="74" spans="1:2" ht="12.75" hidden="1">
      <c r="A74" s="63"/>
      <c r="B74" s="63"/>
    </row>
    <row r="75" spans="1:2" ht="12.75" hidden="1">
      <c r="A75" s="63"/>
      <c r="B75" s="63"/>
    </row>
    <row r="76" spans="1:2" ht="12.75" hidden="1">
      <c r="A76" s="63"/>
      <c r="B76" s="63"/>
    </row>
    <row r="77" spans="1:2" ht="12.75" hidden="1">
      <c r="A77" s="63"/>
      <c r="B77" s="63"/>
    </row>
    <row r="78" spans="1:2" ht="12.75" hidden="1">
      <c r="A78" s="63"/>
      <c r="B78" s="63"/>
    </row>
    <row r="79" spans="1:2" ht="12.75" hidden="1">
      <c r="A79" s="63"/>
      <c r="B79" s="63"/>
    </row>
    <row r="80" spans="1:2" ht="12.75" hidden="1">
      <c r="A80" s="63"/>
      <c r="B80" s="63"/>
    </row>
    <row r="81" spans="1:2" ht="12.75" hidden="1">
      <c r="A81" s="63"/>
      <c r="B81" s="63"/>
    </row>
    <row r="82" spans="1:2" ht="12.75" hidden="1">
      <c r="A82" s="63"/>
      <c r="B82" s="63"/>
    </row>
    <row r="83" ht="12.75" hidden="1"/>
    <row r="84" ht="12.75" hidden="1"/>
    <row r="85" ht="12.75" hidden="1"/>
    <row r="86" ht="12.75" hidden="1"/>
    <row r="87" ht="12.75" hidden="1"/>
    <row r="88" ht="12.75" hidden="1"/>
    <row r="89" ht="12.75" hidden="1"/>
    <row r="90" ht="12.75" hidden="1"/>
    <row r="91" ht="12.75" hidden="1"/>
    <row r="92" ht="12.75" hidden="1"/>
    <row r="93" ht="12.75" hidden="1">
      <c r="G93" s="178" t="s">
        <v>26</v>
      </c>
    </row>
    <row r="94" ht="12.75" hidden="1"/>
    <row r="95" ht="12.75" hidden="1"/>
    <row r="96" ht="12.75" hidden="1"/>
    <row r="97" ht="12.75" hidden="1"/>
    <row r="98" ht="12.75" hidden="1"/>
    <row r="99" spans="1:2" ht="12.75" hidden="1">
      <c r="A99" s="63"/>
      <c r="B99" s="63"/>
    </row>
    <row r="100" spans="1:2" ht="12.75" hidden="1">
      <c r="A100" s="63"/>
      <c r="B100" s="63"/>
    </row>
    <row r="101" spans="1:2" ht="12.75" hidden="1">
      <c r="A101" s="63"/>
      <c r="B101" s="63"/>
    </row>
    <row r="102" spans="1:2" ht="12.75" hidden="1">
      <c r="A102" s="63"/>
      <c r="B102" s="63"/>
    </row>
    <row r="103" spans="1:2" ht="12.75" hidden="1">
      <c r="A103" s="63"/>
      <c r="B103" s="63"/>
    </row>
    <row r="104" spans="1:2" ht="12.75" hidden="1">
      <c r="A104" s="63"/>
      <c r="B104" s="63"/>
    </row>
    <row r="105" spans="1:2" ht="12.75" hidden="1">
      <c r="A105" s="63"/>
      <c r="B105" s="63"/>
    </row>
    <row r="106" spans="1:2" ht="12.75" hidden="1">
      <c r="A106" s="63"/>
      <c r="B106" s="63"/>
    </row>
    <row r="107" spans="1:2" ht="12.75" hidden="1">
      <c r="A107" s="63"/>
      <c r="B107" s="63"/>
    </row>
    <row r="108" spans="1:2" ht="12.75" hidden="1">
      <c r="A108" s="63"/>
      <c r="B108" s="63"/>
    </row>
    <row r="109" spans="1:2" ht="12.75" hidden="1">
      <c r="A109" s="63"/>
      <c r="B109" s="63"/>
    </row>
    <row r="110" spans="1:2" ht="12.75" hidden="1">
      <c r="A110" s="63"/>
      <c r="B110" s="63"/>
    </row>
    <row r="111" spans="1:2" ht="12.75" hidden="1">
      <c r="A111" s="63"/>
      <c r="B111" s="63"/>
    </row>
    <row r="112" spans="1:2" ht="12.75" hidden="1">
      <c r="A112" s="63"/>
      <c r="B112" s="63"/>
    </row>
    <row r="113" spans="1:2" ht="12.75" hidden="1">
      <c r="A113" s="63"/>
      <c r="B113" s="63"/>
    </row>
    <row r="114" spans="1:2" ht="12.75" hidden="1">
      <c r="A114" s="63"/>
      <c r="B114" s="63"/>
    </row>
    <row r="115" spans="1:2" ht="12.75" hidden="1">
      <c r="A115" s="63"/>
      <c r="B115" s="63"/>
    </row>
    <row r="116" spans="1:2" ht="12.75" hidden="1">
      <c r="A116" s="63"/>
      <c r="B116" s="63"/>
    </row>
    <row r="117" spans="1:2" ht="12.75" hidden="1">
      <c r="A117" s="63"/>
      <c r="B117" s="63"/>
    </row>
    <row r="118" spans="1:2" ht="12.75" hidden="1">
      <c r="A118" s="63"/>
      <c r="B118" s="63"/>
    </row>
    <row r="119" spans="1:2" ht="12.75" hidden="1">
      <c r="A119" s="63"/>
      <c r="B119" s="63"/>
    </row>
    <row r="120" spans="1:2" ht="12.75" hidden="1">
      <c r="A120" s="63"/>
      <c r="B120" s="63"/>
    </row>
    <row r="121" spans="1:2" ht="12.75" hidden="1">
      <c r="A121" s="63"/>
      <c r="B121" s="63"/>
    </row>
    <row r="122" spans="1:2" ht="12.75" hidden="1">
      <c r="A122" s="63"/>
      <c r="B122" s="63"/>
    </row>
    <row r="123" spans="1:2" ht="12.75" hidden="1">
      <c r="A123" s="63"/>
      <c r="B123" s="63"/>
    </row>
    <row r="124" spans="1:2" ht="12.75" hidden="1">
      <c r="A124" s="63"/>
      <c r="B124" s="63"/>
    </row>
    <row r="125" spans="1:2" ht="12.75" hidden="1">
      <c r="A125" s="63"/>
      <c r="B125" s="63"/>
    </row>
    <row r="126" spans="1:2" ht="12.75" hidden="1">
      <c r="A126" s="63"/>
      <c r="B126" s="63"/>
    </row>
    <row r="127" spans="1:2" ht="12.75" hidden="1">
      <c r="A127" s="63"/>
      <c r="B127" s="63"/>
    </row>
    <row r="128" spans="1:2" ht="12.75" hidden="1">
      <c r="A128" s="63"/>
      <c r="B128" s="63"/>
    </row>
    <row r="129" spans="1:2" ht="12.75" hidden="1">
      <c r="A129" s="63"/>
      <c r="B129" s="63"/>
    </row>
    <row r="130" spans="1:2" ht="12.75" hidden="1">
      <c r="A130" s="63"/>
      <c r="B130" s="63"/>
    </row>
    <row r="131" spans="1:2" ht="12.75" hidden="1">
      <c r="A131" s="63"/>
      <c r="B131" s="63"/>
    </row>
    <row r="132" spans="1:2" ht="12.75" hidden="1">
      <c r="A132" s="63"/>
      <c r="B132" s="63"/>
    </row>
    <row r="133" spans="1:2" ht="12.75" hidden="1">
      <c r="A133" s="63"/>
      <c r="B133" s="63"/>
    </row>
    <row r="134" spans="1:2" ht="12.75" hidden="1">
      <c r="A134" s="63"/>
      <c r="B134" s="63"/>
    </row>
    <row r="135" spans="1:2" ht="12.75" hidden="1">
      <c r="A135" s="63"/>
      <c r="B135" s="63"/>
    </row>
    <row r="136" spans="1:2" ht="12.75" hidden="1">
      <c r="A136" s="63"/>
      <c r="B136" s="63"/>
    </row>
    <row r="137" spans="1:2" ht="12.75" hidden="1">
      <c r="A137" s="63"/>
      <c r="B137" s="63"/>
    </row>
    <row r="138" spans="1:2" ht="12.75" hidden="1">
      <c r="A138" s="63"/>
      <c r="B138" s="63"/>
    </row>
    <row r="139" spans="1:2" ht="12.75" hidden="1">
      <c r="A139" s="63"/>
      <c r="B139" s="63"/>
    </row>
    <row r="140" spans="1:2" ht="12.75" hidden="1">
      <c r="A140" s="63"/>
      <c r="B140" s="63"/>
    </row>
    <row r="141" spans="1:2" ht="12.75" hidden="1">
      <c r="A141" s="63"/>
      <c r="B141" s="63"/>
    </row>
    <row r="142" spans="1:2" ht="12.75" hidden="1">
      <c r="A142" s="63"/>
      <c r="B142" s="63"/>
    </row>
    <row r="143" spans="1:2" ht="12.75" hidden="1">
      <c r="A143" s="63"/>
      <c r="B143" s="63"/>
    </row>
    <row r="144" spans="1:2" ht="12.75" hidden="1">
      <c r="A144" s="63"/>
      <c r="B144" s="63"/>
    </row>
    <row r="145" spans="1:2" ht="12.75" hidden="1">
      <c r="A145" s="63"/>
      <c r="B145" s="63"/>
    </row>
    <row r="146" spans="1:2" ht="12.75" hidden="1">
      <c r="A146" s="63"/>
      <c r="B146" s="63"/>
    </row>
    <row r="147" spans="1:2" ht="12.75" hidden="1">
      <c r="A147" s="63"/>
      <c r="B147" s="63"/>
    </row>
    <row r="148" spans="1:2" ht="12.75" hidden="1">
      <c r="A148" s="63"/>
      <c r="B148" s="63"/>
    </row>
    <row r="149" spans="1:2" ht="12.75" hidden="1">
      <c r="A149" s="63"/>
      <c r="B149" s="63"/>
    </row>
    <row r="150" spans="1:2" ht="12.75" hidden="1">
      <c r="A150" s="63"/>
      <c r="B150" s="63"/>
    </row>
    <row r="151" spans="1:2" ht="12.75" hidden="1">
      <c r="A151" s="63"/>
      <c r="B151" s="63"/>
    </row>
    <row r="152" spans="1:2" ht="12.75" hidden="1">
      <c r="A152" s="63"/>
      <c r="B152" s="63"/>
    </row>
    <row r="153" spans="1:2" ht="12.75" hidden="1">
      <c r="A153" s="63"/>
      <c r="B153" s="63"/>
    </row>
    <row r="154" spans="1:2" ht="12.75" hidden="1">
      <c r="A154" s="63"/>
      <c r="B154" s="63"/>
    </row>
    <row r="155" spans="1:2" ht="12.75" hidden="1">
      <c r="A155" s="63"/>
      <c r="B155" s="63"/>
    </row>
    <row r="156" spans="1:2" ht="12.75" hidden="1">
      <c r="A156" s="63"/>
      <c r="B156" s="63"/>
    </row>
    <row r="157" spans="1:2" ht="12.75" hidden="1">
      <c r="A157" s="63"/>
      <c r="B157" s="63"/>
    </row>
    <row r="158" spans="1:2" ht="12.75" hidden="1">
      <c r="A158" s="63"/>
      <c r="B158" s="63"/>
    </row>
    <row r="159" spans="1:2" ht="12.75" hidden="1">
      <c r="A159" s="63"/>
      <c r="B159" s="63"/>
    </row>
    <row r="160" spans="1:2" ht="12.75" hidden="1">
      <c r="A160" s="63"/>
      <c r="B160" s="63"/>
    </row>
    <row r="161" spans="1:2" ht="12.75" hidden="1">
      <c r="A161" s="63"/>
      <c r="B161" s="63"/>
    </row>
    <row r="162" spans="1:2" ht="12.75" hidden="1">
      <c r="A162" s="63"/>
      <c r="B162" s="63"/>
    </row>
    <row r="163" ht="12.75" hidden="1"/>
    <row r="164" ht="12.75" hidden="1"/>
    <row r="165" ht="12.75" hidden="1"/>
    <row r="166" ht="16.5" customHeight="1" hidden="1">
      <c r="G166" s="179" t="s">
        <v>27</v>
      </c>
    </row>
    <row r="167" ht="12.75" customHeight="1" hidden="1"/>
    <row r="168" ht="12.75" customHeight="1" hidden="1"/>
    <row r="169" ht="12.75" customHeight="1" hidden="1"/>
    <row r="170" ht="12.75" customHeight="1" hidden="1"/>
    <row r="171" ht="12.75" customHeight="1" hidden="1"/>
    <row r="172" ht="12.75" customHeight="1" hidden="1"/>
    <row r="173" ht="12.75" customHeight="1" hidden="1"/>
    <row r="174" ht="12.75" customHeight="1" hidden="1"/>
    <row r="175" ht="12.75" customHeight="1" hidden="1"/>
    <row r="176" ht="12.75" customHeight="1" hidden="1"/>
    <row r="177" ht="12.75" customHeight="1" hidden="1"/>
    <row r="178" ht="12.75" customHeight="1" hidden="1"/>
    <row r="179" ht="12.75" customHeight="1" hidden="1"/>
    <row r="180" ht="12.75" customHeight="1" hidden="1"/>
    <row r="181" ht="12.75" customHeight="1" hidden="1"/>
    <row r="182" ht="12.75" customHeight="1" hidden="1"/>
    <row r="183" ht="12.75" customHeight="1" hidden="1"/>
    <row r="184" ht="12.75" customHeight="1" hidden="1"/>
    <row r="185" ht="12.75" customHeight="1" hidden="1"/>
    <row r="186" ht="12.75" customHeight="1" hidden="1"/>
    <row r="187" ht="12.75" customHeight="1" hidden="1"/>
    <row r="188" ht="12.75" customHeight="1" hidden="1"/>
    <row r="189" ht="12.75" customHeight="1" hidden="1"/>
    <row r="190" ht="12.75" customHeight="1" hidden="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sheetData>
  <sheetProtection password="9C74" sheet="1" objects="1" scenarios="1"/>
  <mergeCells count="9">
    <mergeCell ref="A12:C12"/>
    <mergeCell ref="A10:B10"/>
    <mergeCell ref="A7:C7"/>
    <mergeCell ref="A9:C9"/>
    <mergeCell ref="A11:C11"/>
    <mergeCell ref="A14:C14"/>
    <mergeCell ref="A15:C15"/>
    <mergeCell ref="A17:C17"/>
    <mergeCell ref="A19:B19"/>
  </mergeCells>
  <conditionalFormatting sqref="A17:C17 A19:B19">
    <cfRule type="cellIs" priority="1" dxfId="1" operator="equal" stopIfTrue="1">
      <formula>0</formula>
    </cfRule>
  </conditionalFormatting>
  <conditionalFormatting sqref="B23:B43">
    <cfRule type="expression" priority="2" dxfId="1" stopIfTrue="1">
      <formula>B23="Select one"</formula>
    </cfRule>
  </conditionalFormatting>
  <dataValidations count="2">
    <dataValidation type="date" allowBlank="1" showInputMessage="1" showErrorMessage="1" errorTitle="Invalid Date" error="Please enter a valid date between 1/1/2008 and 12/31/2008." sqref="F17 F19">
      <formula1>39448</formula1>
      <formula2>39813</formula2>
    </dataValidation>
    <dataValidation type="list" allowBlank="1" showInputMessage="1" showErrorMessage="1" sqref="B23:B43">
      <formula1>List_Exp_Dev</formula1>
    </dataValidation>
  </dataValidations>
  <printOptions/>
  <pageMargins left="0.75" right="0.75" top="0.75" bottom="0.75" header="0.5" footer="0.5"/>
  <pageSetup fitToHeight="50" fitToWidth="1" horizontalDpi="600" verticalDpi="600" orientation="portrait" scale="78" r:id="rId2"/>
  <headerFooter alignWithMargins="0">
    <oddFooter>&amp;C&amp;9Page &amp;P&amp;R&amp;9&amp;A</oddFooter>
  </headerFooter>
  <legacy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4:IV44"/>
  <sheetViews>
    <sheetView showGridLines="0" workbookViewId="0" topLeftCell="A1">
      <selection activeCell="G14" sqref="G14"/>
    </sheetView>
  </sheetViews>
  <sheetFormatPr defaultColWidth="9.140625" defaultRowHeight="12.75" zeroHeight="1"/>
  <cols>
    <col min="1" max="1" width="3.140625" style="48" customWidth="1"/>
    <col min="2" max="2" width="3.8515625" style="48" bestFit="1" customWidth="1"/>
    <col min="3" max="3" width="3.140625" style="48" customWidth="1"/>
    <col min="4" max="4" width="41.421875" style="48" customWidth="1"/>
    <col min="5" max="8" width="17.8515625" style="48" customWidth="1"/>
    <col min="9" max="9" width="1.7109375" style="48" customWidth="1"/>
    <col min="10" max="10" width="13.28125" style="48" hidden="1" customWidth="1"/>
    <col min="11" max="16384" width="10.00390625" style="48" hidden="1" customWidth="1"/>
  </cols>
  <sheetData>
    <row r="1" s="138" customFormat="1" ht="18" customHeight="1"/>
    <row r="2" s="138" customFormat="1" ht="18" customHeight="1"/>
    <row r="3" s="139" customFormat="1" ht="18" customHeight="1"/>
    <row r="4" spans="1:3" s="63" customFormat="1" ht="20.25">
      <c r="A4" s="12" t="s">
        <v>119</v>
      </c>
      <c r="B4" s="84"/>
      <c r="C4" s="85"/>
    </row>
    <row r="5" spans="1:3" s="142" customFormat="1" ht="17.25">
      <c r="A5" s="130" t="s">
        <v>123</v>
      </c>
      <c r="B5" s="140"/>
      <c r="C5" s="141"/>
    </row>
    <row r="6" spans="1:3" s="72" customFormat="1" ht="22.5">
      <c r="A6" s="66"/>
      <c r="B6" s="86"/>
      <c r="C6" s="71"/>
    </row>
    <row r="7" spans="1:256" s="95" customFormat="1" ht="22.5">
      <c r="A7" s="212" t="str">
        <f>+'M-1 Financial Proposal'!A7</f>
        <v>Solicitation No. F10B8200014</v>
      </c>
      <c r="B7" s="213"/>
      <c r="C7" s="213"/>
      <c r="D7" s="213"/>
      <c r="E7" s="213"/>
      <c r="F7" s="213"/>
      <c r="G7" s="213"/>
      <c r="H7" s="214"/>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7"/>
      <c r="IO7" s="87"/>
      <c r="IP7" s="87"/>
      <c r="IQ7" s="87"/>
      <c r="IR7" s="87"/>
      <c r="IS7" s="87"/>
      <c r="IT7" s="87"/>
      <c r="IU7" s="87"/>
      <c r="IV7" s="87"/>
    </row>
    <row r="8" spans="1:3" s="29" customFormat="1" ht="17.25">
      <c r="A8" s="32"/>
      <c r="B8" s="88"/>
      <c r="C8" s="32"/>
    </row>
    <row r="9" spans="1:9" s="22" customFormat="1" ht="30" customHeight="1">
      <c r="A9" s="211" t="s">
        <v>6</v>
      </c>
      <c r="B9" s="211"/>
      <c r="C9" s="211"/>
      <c r="D9" s="211"/>
      <c r="E9" s="211"/>
      <c r="F9" s="211"/>
      <c r="G9" s="211"/>
      <c r="H9" s="96"/>
      <c r="I9" s="96"/>
    </row>
    <row r="10" spans="1:9" s="98" customFormat="1" ht="17.25">
      <c r="A10" s="97"/>
      <c r="B10" s="97"/>
      <c r="C10" s="97"/>
      <c r="D10" s="97"/>
      <c r="E10" s="97"/>
      <c r="F10" s="97"/>
      <c r="G10" s="97"/>
      <c r="H10" s="97"/>
      <c r="I10" s="97"/>
    </row>
    <row r="11" spans="1:9" ht="48" customHeight="1">
      <c r="A11" s="99" t="s">
        <v>1</v>
      </c>
      <c r="B11" s="230" t="s">
        <v>121</v>
      </c>
      <c r="C11" s="230"/>
      <c r="D11" s="230"/>
      <c r="E11" s="230"/>
      <c r="F11" s="230"/>
      <c r="G11" s="230"/>
      <c r="H11" s="230"/>
      <c r="I11" s="44"/>
    </row>
    <row r="12" spans="1:9" s="101" customFormat="1" ht="15">
      <c r="A12" s="100"/>
      <c r="B12" s="100"/>
      <c r="C12" s="44"/>
      <c r="D12" s="100"/>
      <c r="E12" s="100"/>
      <c r="F12" s="100"/>
      <c r="G12" s="100"/>
      <c r="H12" s="100"/>
      <c r="I12" s="100"/>
    </row>
    <row r="13" spans="2:9" s="101" customFormat="1" ht="33" customHeight="1">
      <c r="B13" s="235" t="s">
        <v>30</v>
      </c>
      <c r="C13" s="236"/>
      <c r="D13" s="237"/>
      <c r="E13" s="152" t="s">
        <v>134</v>
      </c>
      <c r="F13" s="152" t="s">
        <v>135</v>
      </c>
      <c r="G13" s="152" t="s">
        <v>136</v>
      </c>
      <c r="H13" s="84"/>
      <c r="I13" s="84"/>
    </row>
    <row r="14" spans="1:9" ht="16.5" customHeight="1">
      <c r="A14" s="102"/>
      <c r="B14" s="35" t="s">
        <v>31</v>
      </c>
      <c r="C14" s="35" t="s">
        <v>60</v>
      </c>
      <c r="D14" s="35"/>
      <c r="E14" s="187"/>
      <c r="F14" s="187"/>
      <c r="G14" s="187"/>
      <c r="H14" s="84"/>
      <c r="I14" s="84"/>
    </row>
    <row r="15" spans="1:9" ht="16.5" customHeight="1">
      <c r="A15" s="102"/>
      <c r="B15" s="34" t="s">
        <v>32</v>
      </c>
      <c r="C15" s="34" t="s">
        <v>61</v>
      </c>
      <c r="D15" s="34"/>
      <c r="E15" s="187"/>
      <c r="F15" s="187"/>
      <c r="G15" s="187"/>
      <c r="H15" s="84"/>
      <c r="I15" s="84"/>
    </row>
    <row r="16" spans="1:9" ht="16.5" customHeight="1">
      <c r="A16" s="102"/>
      <c r="B16" s="34" t="s">
        <v>33</v>
      </c>
      <c r="C16" s="34" t="s">
        <v>62</v>
      </c>
      <c r="D16" s="34"/>
      <c r="E16" s="187"/>
      <c r="F16" s="187"/>
      <c r="G16" s="187"/>
      <c r="H16" s="84"/>
      <c r="I16" s="84"/>
    </row>
    <row r="17" spans="1:9" ht="16.5" customHeight="1">
      <c r="A17" s="102"/>
      <c r="B17" s="53" t="s">
        <v>34</v>
      </c>
      <c r="C17" s="53" t="s">
        <v>63</v>
      </c>
      <c r="D17" s="53"/>
      <c r="E17" s="197"/>
      <c r="F17" s="197"/>
      <c r="G17" s="197"/>
      <c r="H17" s="84"/>
      <c r="I17" s="84"/>
    </row>
    <row r="18" spans="1:10" s="47" customFormat="1" ht="15.75" customHeight="1">
      <c r="A18" s="41"/>
      <c r="B18" s="41"/>
      <c r="C18" s="41"/>
      <c r="D18" s="103"/>
      <c r="E18" s="104"/>
      <c r="F18" s="104"/>
      <c r="G18" s="104"/>
      <c r="H18" s="84"/>
      <c r="I18" s="84"/>
      <c r="J18" s="48"/>
    </row>
    <row r="19" spans="1:9" ht="15">
      <c r="A19" s="105" t="s">
        <v>2</v>
      </c>
      <c r="B19" s="44"/>
      <c r="C19" s="44" t="s">
        <v>35</v>
      </c>
      <c r="D19" s="44"/>
      <c r="E19" s="44"/>
      <c r="F19" s="44"/>
      <c r="G19" s="44"/>
      <c r="H19" s="44"/>
      <c r="I19" s="44"/>
    </row>
    <row r="20" spans="1:9" ht="48.75" customHeight="1" hidden="1">
      <c r="A20" s="44"/>
      <c r="B20" s="44"/>
      <c r="C20" s="106" t="s">
        <v>64</v>
      </c>
      <c r="D20" s="229" t="s">
        <v>84</v>
      </c>
      <c r="E20" s="229"/>
      <c r="F20" s="229"/>
      <c r="G20" s="229"/>
      <c r="H20" s="44"/>
      <c r="I20" s="44"/>
    </row>
    <row r="21" spans="1:9" ht="15" hidden="1">
      <c r="A21" s="44"/>
      <c r="B21" s="44"/>
      <c r="C21" s="44" t="s">
        <v>36</v>
      </c>
      <c r="D21" s="107" t="s">
        <v>65</v>
      </c>
      <c r="E21" s="44"/>
      <c r="F21" s="44"/>
      <c r="G21" s="44"/>
      <c r="H21" s="44"/>
      <c r="I21" s="44"/>
    </row>
    <row r="22" spans="1:9" ht="15" hidden="1">
      <c r="A22" s="44"/>
      <c r="B22" s="44"/>
      <c r="C22" s="44" t="s">
        <v>37</v>
      </c>
      <c r="D22" s="107" t="s">
        <v>66</v>
      </c>
      <c r="E22" s="44"/>
      <c r="F22" s="44"/>
      <c r="G22" s="44"/>
      <c r="H22" s="44"/>
      <c r="I22" s="44"/>
    </row>
    <row r="23" spans="1:9" ht="36.75" customHeight="1" hidden="1">
      <c r="A23" s="44"/>
      <c r="B23" s="44"/>
      <c r="C23" s="106" t="s">
        <v>38</v>
      </c>
      <c r="D23" s="229" t="s">
        <v>67</v>
      </c>
      <c r="E23" s="229"/>
      <c r="F23" s="229"/>
      <c r="G23" s="229"/>
      <c r="H23" s="44"/>
      <c r="I23" s="44"/>
    </row>
    <row r="24" spans="2:10" s="101" customFormat="1" ht="46.5" customHeight="1">
      <c r="B24" s="235" t="s">
        <v>39</v>
      </c>
      <c r="C24" s="236"/>
      <c r="D24" s="237"/>
      <c r="E24" s="153" t="s">
        <v>68</v>
      </c>
      <c r="F24" s="152" t="s">
        <v>134</v>
      </c>
      <c r="G24" s="152" t="s">
        <v>135</v>
      </c>
      <c r="H24" s="152" t="s">
        <v>136</v>
      </c>
      <c r="I24" s="84"/>
      <c r="J24" s="84"/>
    </row>
    <row r="25" spans="1:10" s="101" customFormat="1" ht="20.25" customHeight="1">
      <c r="A25" s="102"/>
      <c r="B25" s="161" t="s">
        <v>1</v>
      </c>
      <c r="C25" s="231" t="str">
        <f>C14</f>
        <v>Individual</v>
      </c>
      <c r="D25" s="232"/>
      <c r="E25" s="143">
        <v>19410</v>
      </c>
      <c r="F25" s="198">
        <f>+$E25*E14</f>
        <v>0</v>
      </c>
      <c r="G25" s="198">
        <f>+$E25*F14</f>
        <v>0</v>
      </c>
      <c r="H25" s="198">
        <f aca="true" t="shared" si="0" ref="F25:H28">+$E25*G14</f>
        <v>0</v>
      </c>
      <c r="I25" s="84"/>
      <c r="J25" s="84"/>
    </row>
    <row r="26" spans="1:10" ht="16.5" customHeight="1">
      <c r="A26" s="102"/>
      <c r="B26" s="114" t="s">
        <v>2</v>
      </c>
      <c r="C26" s="233" t="str">
        <f>C15</f>
        <v>Employee + 1 Child</v>
      </c>
      <c r="D26" s="234"/>
      <c r="E26" s="108">
        <v>2898</v>
      </c>
      <c r="F26" s="199">
        <f t="shared" si="0"/>
        <v>0</v>
      </c>
      <c r="G26" s="199">
        <f t="shared" si="0"/>
        <v>0</v>
      </c>
      <c r="H26" s="199">
        <f t="shared" si="0"/>
        <v>0</v>
      </c>
      <c r="I26" s="84"/>
      <c r="J26" s="84"/>
    </row>
    <row r="27" spans="1:10" ht="16.5" customHeight="1">
      <c r="A27" s="102"/>
      <c r="B27" s="162" t="s">
        <v>3</v>
      </c>
      <c r="C27" s="238" t="str">
        <f>C16</f>
        <v>Employee + Spouse</v>
      </c>
      <c r="D27" s="239"/>
      <c r="E27" s="108">
        <v>9185</v>
      </c>
      <c r="F27" s="199">
        <f t="shared" si="0"/>
        <v>0</v>
      </c>
      <c r="G27" s="199">
        <f t="shared" si="0"/>
        <v>0</v>
      </c>
      <c r="H27" s="199">
        <f t="shared" si="0"/>
        <v>0</v>
      </c>
      <c r="I27" s="84"/>
      <c r="J27" s="84"/>
    </row>
    <row r="28" spans="1:10" ht="16.5" customHeight="1" thickBot="1">
      <c r="A28" s="102"/>
      <c r="B28" s="163" t="s">
        <v>4</v>
      </c>
      <c r="C28" s="240" t="str">
        <f>C17</f>
        <v>Family</v>
      </c>
      <c r="D28" s="241"/>
      <c r="E28" s="109">
        <v>9955</v>
      </c>
      <c r="F28" s="200">
        <f t="shared" si="0"/>
        <v>0</v>
      </c>
      <c r="G28" s="200">
        <f t="shared" si="0"/>
        <v>0</v>
      </c>
      <c r="H28" s="200">
        <f t="shared" si="0"/>
        <v>0</v>
      </c>
      <c r="I28" s="84"/>
      <c r="J28" s="84"/>
    </row>
    <row r="29" spans="1:10" ht="16.5" customHeight="1" thickTop="1">
      <c r="A29" s="154"/>
      <c r="B29" s="56" t="s">
        <v>40</v>
      </c>
      <c r="C29" s="35" t="s">
        <v>44</v>
      </c>
      <c r="D29" s="57"/>
      <c r="E29" s="36">
        <f>SUM(E25:E28)</f>
        <v>41448</v>
      </c>
      <c r="F29" s="201">
        <f>SUM(F25:F28)</f>
        <v>0</v>
      </c>
      <c r="G29" s="201">
        <f>SUM(G25:G28)</f>
        <v>0</v>
      </c>
      <c r="H29" s="198">
        <f>SUM(H25:H28)</f>
        <v>0</v>
      </c>
      <c r="I29" s="84"/>
      <c r="J29" s="84"/>
    </row>
    <row r="30" spans="1:10" ht="16.5" customHeight="1">
      <c r="A30" s="102"/>
      <c r="B30" s="33" t="s">
        <v>41</v>
      </c>
      <c r="C30" s="34" t="s">
        <v>45</v>
      </c>
      <c r="D30" s="38"/>
      <c r="E30" s="39"/>
      <c r="F30" s="202">
        <f>+F29*12</f>
        <v>0</v>
      </c>
      <c r="G30" s="202">
        <f>+G29*12</f>
        <v>0</v>
      </c>
      <c r="H30" s="203">
        <f>+H29*12</f>
        <v>0</v>
      </c>
      <c r="I30" s="84"/>
      <c r="J30" s="84"/>
    </row>
    <row r="31" spans="1:10" ht="16.5" customHeight="1">
      <c r="A31" s="102"/>
      <c r="B31" s="33" t="s">
        <v>42</v>
      </c>
      <c r="C31" s="33" t="s">
        <v>80</v>
      </c>
      <c r="D31" s="38"/>
      <c r="E31" s="39"/>
      <c r="F31" s="204">
        <f>+F30*2</f>
        <v>0</v>
      </c>
      <c r="G31" s="204">
        <f>+G30+F31*2</f>
        <v>0</v>
      </c>
      <c r="H31" s="205">
        <f>+H30+G31</f>
        <v>0</v>
      </c>
      <c r="I31" s="84"/>
      <c r="J31" s="84"/>
    </row>
    <row r="32" spans="1:10" ht="16.5" customHeight="1">
      <c r="A32" s="102"/>
      <c r="B32" s="52" t="s">
        <v>43</v>
      </c>
      <c r="C32" s="52" t="s">
        <v>46</v>
      </c>
      <c r="D32" s="54"/>
      <c r="E32" s="55"/>
      <c r="F32" s="206">
        <f>+F29/$E$29</f>
        <v>0</v>
      </c>
      <c r="G32" s="206">
        <f>+G29/$E$29</f>
        <v>0</v>
      </c>
      <c r="H32" s="207">
        <f>+H29/$E$29</f>
        <v>0</v>
      </c>
      <c r="I32" s="84"/>
      <c r="J32" s="84"/>
    </row>
    <row r="33" spans="1:10" ht="16.5" customHeight="1">
      <c r="A33" s="41"/>
      <c r="B33" s="42"/>
      <c r="C33" s="41"/>
      <c r="D33" s="41"/>
      <c r="E33" s="41"/>
      <c r="F33" s="43"/>
      <c r="G33" s="43"/>
      <c r="H33" s="43"/>
      <c r="I33" s="41"/>
      <c r="J33" s="47"/>
    </row>
    <row r="34" spans="1:9" ht="15">
      <c r="A34" s="44" t="s">
        <v>47</v>
      </c>
      <c r="B34" s="44"/>
      <c r="C34" s="44"/>
      <c r="D34" s="45"/>
      <c r="E34" s="44"/>
      <c r="F34" s="44"/>
      <c r="G34" s="46"/>
      <c r="H34" s="44"/>
      <c r="I34" s="44"/>
    </row>
    <row r="35" spans="2:9" ht="56.25" customHeight="1">
      <c r="B35" s="156" t="s">
        <v>48</v>
      </c>
      <c r="C35" s="230" t="s">
        <v>90</v>
      </c>
      <c r="D35" s="230"/>
      <c r="E35" s="230"/>
      <c r="F35" s="230"/>
      <c r="G35" s="230"/>
      <c r="H35" s="230"/>
      <c r="I35" s="44"/>
    </row>
    <row r="36" spans="2:9" ht="38.25" customHeight="1">
      <c r="B36" s="156" t="s">
        <v>49</v>
      </c>
      <c r="C36" s="230" t="s">
        <v>122</v>
      </c>
      <c r="D36" s="230"/>
      <c r="E36" s="230"/>
      <c r="F36" s="230"/>
      <c r="G36" s="230"/>
      <c r="H36" s="230"/>
      <c r="I36" s="44"/>
    </row>
    <row r="37" spans="1:9" ht="15">
      <c r="A37" s="44"/>
      <c r="B37" s="44"/>
      <c r="C37" s="44"/>
      <c r="D37" s="45"/>
      <c r="E37" s="44"/>
      <c r="F37" s="44"/>
      <c r="G37" s="46"/>
      <c r="H37" s="44"/>
      <c r="I37" s="44"/>
    </row>
    <row r="38" spans="1:9" ht="15.75" thickBot="1">
      <c r="A38" s="215">
        <f>+Offeror_Name</f>
        <v>0</v>
      </c>
      <c r="B38" s="215"/>
      <c r="C38" s="215"/>
      <c r="D38" s="215"/>
      <c r="E38" s="215"/>
      <c r="F38" s="215"/>
      <c r="G38" s="215"/>
      <c r="H38" s="61"/>
      <c r="I38" s="44"/>
    </row>
    <row r="39" spans="1:9" ht="15">
      <c r="A39" s="23" t="s">
        <v>18</v>
      </c>
      <c r="B39" s="24"/>
      <c r="C39" s="25"/>
      <c r="D39" s="45"/>
      <c r="E39" s="44"/>
      <c r="F39" s="44"/>
      <c r="G39" s="46"/>
      <c r="H39" s="44"/>
      <c r="I39" s="44"/>
    </row>
    <row r="40" spans="1:9" ht="15.75" thickBot="1">
      <c r="A40" s="215"/>
      <c r="B40" s="215"/>
      <c r="C40" s="215"/>
      <c r="D40" s="215"/>
      <c r="E40" s="215"/>
      <c r="F40" s="215"/>
      <c r="G40" s="215"/>
      <c r="H40" s="195"/>
      <c r="I40" s="44"/>
    </row>
    <row r="41" spans="1:9" ht="15">
      <c r="A41" s="23" t="s">
        <v>19</v>
      </c>
      <c r="B41" s="24"/>
      <c r="D41" s="44"/>
      <c r="E41" s="44"/>
      <c r="F41" s="44"/>
      <c r="G41" s="44"/>
      <c r="H41" s="25" t="s">
        <v>20</v>
      </c>
      <c r="I41" s="44"/>
    </row>
    <row r="42" spans="1:9" ht="15.75" thickBot="1">
      <c r="A42" s="215"/>
      <c r="B42" s="215"/>
      <c r="C42" s="215"/>
      <c r="D42" s="215"/>
      <c r="E42" s="215"/>
      <c r="F42" s="215"/>
      <c r="G42" s="215"/>
      <c r="H42" s="195"/>
      <c r="I42" s="44"/>
    </row>
    <row r="43" spans="1:8" ht="15">
      <c r="A43" s="23" t="s">
        <v>21</v>
      </c>
      <c r="B43" s="24"/>
      <c r="H43" s="25" t="s">
        <v>20</v>
      </c>
    </row>
    <row r="44" spans="1:3" ht="15">
      <c r="A44" s="71"/>
      <c r="B44" s="24"/>
      <c r="C44" s="25"/>
    </row>
    <row r="45" ht="15"/>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sheetData>
  <sheetProtection password="9C70" sheet="1" objects="1" scenarios="1"/>
  <mergeCells count="16">
    <mergeCell ref="B11:H11"/>
    <mergeCell ref="B13:D13"/>
    <mergeCell ref="A42:G42"/>
    <mergeCell ref="A38:G38"/>
    <mergeCell ref="A40:G40"/>
    <mergeCell ref="C28:D28"/>
    <mergeCell ref="A7:H7"/>
    <mergeCell ref="D23:G23"/>
    <mergeCell ref="C35:H35"/>
    <mergeCell ref="C36:H36"/>
    <mergeCell ref="D20:G20"/>
    <mergeCell ref="A9:G9"/>
    <mergeCell ref="C25:D25"/>
    <mergeCell ref="C26:D26"/>
    <mergeCell ref="B24:D24"/>
    <mergeCell ref="C27:D27"/>
  </mergeCells>
  <conditionalFormatting sqref="H42 H40">
    <cfRule type="cellIs" priority="1" dxfId="1" operator="equal" stopIfTrue="1">
      <formula>0</formula>
    </cfRule>
  </conditionalFormatting>
  <conditionalFormatting sqref="E14:G17">
    <cfRule type="expression" priority="2" dxfId="1" stopIfTrue="1">
      <formula>ISBLANK(E14)</formula>
    </cfRule>
  </conditionalFormatting>
  <printOptions/>
  <pageMargins left="0.75" right="0.75" top="0.75" bottom="0.75" header="0.5" footer="0.5"/>
  <pageSetup fitToHeight="2" fitToWidth="1" horizontalDpi="600" verticalDpi="600" orientation="portrait" scale="73" r:id="rId2"/>
  <headerFooter alignWithMargins="0">
    <oddFooter>&amp;C&amp;9Page &amp;P&amp;R&amp;9&amp;A</oddFooter>
  </headerFooter>
  <legacyDrawing r:id="rId1"/>
</worksheet>
</file>

<file path=xl/worksheets/sheet7.xml><?xml version="1.0" encoding="utf-8"?>
<worksheet xmlns="http://schemas.openxmlformats.org/spreadsheetml/2006/main" xmlns:r="http://schemas.openxmlformats.org/officeDocument/2006/relationships">
  <sheetPr codeName="Sheet7"/>
  <dimension ref="A4:IV63"/>
  <sheetViews>
    <sheetView showGridLines="0" workbookViewId="0" topLeftCell="A1">
      <selection activeCell="F43" sqref="F43"/>
    </sheetView>
  </sheetViews>
  <sheetFormatPr defaultColWidth="9.140625" defaultRowHeight="12.75" zeroHeight="1"/>
  <cols>
    <col min="1" max="1" width="3.140625" style="48" customWidth="1"/>
    <col min="2" max="2" width="3.8515625" style="48" bestFit="1" customWidth="1"/>
    <col min="3" max="3" width="3.140625" style="48" customWidth="1"/>
    <col min="4" max="4" width="51.421875" style="48" customWidth="1"/>
    <col min="5" max="7" width="14.7109375" style="48" customWidth="1"/>
    <col min="8" max="8" width="3.421875" style="48" customWidth="1"/>
    <col min="9" max="9" width="14.8515625" style="48" hidden="1" customWidth="1"/>
    <col min="10" max="16384" width="10.00390625" style="48" hidden="1" customWidth="1"/>
  </cols>
  <sheetData>
    <row r="1" s="138" customFormat="1" ht="18" customHeight="1"/>
    <row r="2" s="138" customFormat="1" ht="18" customHeight="1"/>
    <row r="3" s="139" customFormat="1" ht="18" customHeight="1"/>
    <row r="4" spans="1:3" s="63" customFormat="1" ht="20.25">
      <c r="A4" s="12" t="s">
        <v>119</v>
      </c>
      <c r="B4" s="84"/>
      <c r="C4" s="85"/>
    </row>
    <row r="5" spans="1:3" s="63" customFormat="1" ht="17.25">
      <c r="A5" s="130" t="s">
        <v>124</v>
      </c>
      <c r="B5" s="84"/>
      <c r="C5" s="85"/>
    </row>
    <row r="6" spans="1:8" s="72" customFormat="1" ht="22.5">
      <c r="A6" s="66"/>
      <c r="B6" s="86"/>
      <c r="C6" s="71"/>
      <c r="G6" s="148"/>
      <c r="H6" s="148"/>
    </row>
    <row r="7" spans="1:256" s="95" customFormat="1" ht="22.5">
      <c r="A7" s="212" t="str">
        <f>+RFP_No</f>
        <v>Solicitation No. F10B8200014</v>
      </c>
      <c r="B7" s="213"/>
      <c r="C7" s="213"/>
      <c r="D7" s="213"/>
      <c r="E7" s="213"/>
      <c r="F7" s="213"/>
      <c r="G7" s="213"/>
      <c r="H7" s="14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7"/>
      <c r="IO7" s="87"/>
      <c r="IP7" s="87"/>
      <c r="IQ7" s="87"/>
      <c r="IR7" s="87"/>
      <c r="IS7" s="87"/>
      <c r="IT7" s="87"/>
      <c r="IU7" s="87"/>
      <c r="IV7" s="87"/>
    </row>
    <row r="8" spans="1:3" s="29" customFormat="1" ht="9.75" customHeight="1">
      <c r="A8" s="32"/>
      <c r="B8" s="88"/>
      <c r="C8" s="32"/>
    </row>
    <row r="9" spans="1:9" s="145" customFormat="1" ht="31.5" customHeight="1">
      <c r="A9" s="211" t="s">
        <v>6</v>
      </c>
      <c r="B9" s="211"/>
      <c r="C9" s="211"/>
      <c r="D9" s="211"/>
      <c r="E9" s="211"/>
      <c r="F9" s="211"/>
      <c r="G9" s="211"/>
      <c r="H9" s="144"/>
      <c r="I9" s="144"/>
    </row>
    <row r="10" spans="10:11" s="97" customFormat="1" ht="12" customHeight="1">
      <c r="J10" s="98"/>
      <c r="K10" s="98"/>
    </row>
    <row r="11" spans="1:11" s="44" customFormat="1" ht="66.75" customHeight="1">
      <c r="A11" s="99" t="s">
        <v>1</v>
      </c>
      <c r="B11" s="249" t="s">
        <v>87</v>
      </c>
      <c r="C11" s="249"/>
      <c r="D11" s="249"/>
      <c r="E11" s="249"/>
      <c r="F11" s="249"/>
      <c r="G11" s="249"/>
      <c r="H11" s="110"/>
      <c r="J11" s="48"/>
      <c r="K11" s="48"/>
    </row>
    <row r="12" spans="10:11" s="100" customFormat="1" ht="15">
      <c r="J12" s="101"/>
      <c r="K12" s="101"/>
    </row>
    <row r="13" spans="1:11" s="111" customFormat="1" ht="30.75" customHeight="1">
      <c r="A13" s="244" t="s">
        <v>55</v>
      </c>
      <c r="B13" s="245"/>
      <c r="C13" s="245"/>
      <c r="D13" s="246"/>
      <c r="E13" s="155" t="str">
        <f>+'M-4 FI Max Prem Rates'!E13</f>
        <v>Contract Years
1 and 2</v>
      </c>
      <c r="F13" s="155" t="str">
        <f>+'M-4 FI Max Prem Rates'!F13</f>
        <v>Contract Years
3 and 4</v>
      </c>
      <c r="G13" s="155" t="str">
        <f>+'M-4 FI Max Prem Rates'!G13</f>
        <v>Contract Year
5</v>
      </c>
      <c r="H13" s="84"/>
      <c r="I13" s="84"/>
      <c r="J13" s="101"/>
      <c r="K13" s="101"/>
    </row>
    <row r="14" spans="1:11" s="111" customFormat="1" ht="15">
      <c r="A14" s="250" t="s">
        <v>133</v>
      </c>
      <c r="B14" s="251"/>
      <c r="C14" s="251"/>
      <c r="D14" s="251"/>
      <c r="E14" s="251"/>
      <c r="F14" s="251"/>
      <c r="G14" s="252"/>
      <c r="H14" s="84"/>
      <c r="I14" s="84"/>
      <c r="J14" s="101"/>
      <c r="K14" s="101"/>
    </row>
    <row r="15" spans="1:11" s="113" customFormat="1" ht="21.75" customHeight="1">
      <c r="A15" s="112" t="s">
        <v>1</v>
      </c>
      <c r="B15" s="35" t="s">
        <v>50</v>
      </c>
      <c r="C15" s="35"/>
      <c r="D15" s="35"/>
      <c r="E15" s="49"/>
      <c r="F15" s="49"/>
      <c r="G15" s="49"/>
      <c r="H15" s="84"/>
      <c r="I15" s="84"/>
      <c r="J15" s="48"/>
      <c r="K15" s="48"/>
    </row>
    <row r="16" spans="1:11" s="113" customFormat="1" ht="21.75" customHeight="1">
      <c r="A16" s="37"/>
      <c r="B16" s="35" t="s">
        <v>94</v>
      </c>
      <c r="C16" s="35"/>
      <c r="D16" s="35"/>
      <c r="E16" s="188"/>
      <c r="F16" s="188"/>
      <c r="G16" s="188"/>
      <c r="H16" s="84"/>
      <c r="I16" s="84"/>
      <c r="J16" s="48"/>
      <c r="K16" s="48"/>
    </row>
    <row r="17" spans="1:11" s="113" customFormat="1" ht="21.75" customHeight="1">
      <c r="A17" s="37"/>
      <c r="B17" s="35" t="s">
        <v>95</v>
      </c>
      <c r="C17" s="35"/>
      <c r="D17" s="35"/>
      <c r="E17" s="188"/>
      <c r="F17" s="188"/>
      <c r="G17" s="188"/>
      <c r="H17" s="84"/>
      <c r="I17" s="84"/>
      <c r="J17" s="48"/>
      <c r="K17" s="48"/>
    </row>
    <row r="18" spans="1:11" s="113" customFormat="1" ht="21.75" customHeight="1">
      <c r="A18" s="171"/>
      <c r="B18" s="53" t="s">
        <v>118</v>
      </c>
      <c r="C18" s="53"/>
      <c r="D18" s="53"/>
      <c r="E18" s="189">
        <f>+E17+E16</f>
        <v>0</v>
      </c>
      <c r="F18" s="189">
        <f>+F17+F16</f>
        <v>0</v>
      </c>
      <c r="G18" s="189">
        <f>+G17+G16</f>
        <v>0</v>
      </c>
      <c r="H18" s="84"/>
      <c r="I18" s="84"/>
      <c r="J18" s="48"/>
      <c r="K18" s="48"/>
    </row>
    <row r="19" spans="1:11" s="113" customFormat="1" ht="21.75" customHeight="1">
      <c r="A19" s="112" t="s">
        <v>2</v>
      </c>
      <c r="B19" s="35" t="s">
        <v>51</v>
      </c>
      <c r="C19" s="35"/>
      <c r="D19" s="35"/>
      <c r="E19" s="190"/>
      <c r="F19" s="190"/>
      <c r="G19" s="190"/>
      <c r="H19" s="84"/>
      <c r="I19" s="84"/>
      <c r="J19" s="48"/>
      <c r="K19" s="48"/>
    </row>
    <row r="20" spans="1:11" s="113" customFormat="1" ht="21.75" customHeight="1">
      <c r="A20" s="51"/>
      <c r="B20" s="34" t="s">
        <v>96</v>
      </c>
      <c r="C20" s="34"/>
      <c r="D20" s="34"/>
      <c r="E20" s="188"/>
      <c r="F20" s="188"/>
      <c r="G20" s="188"/>
      <c r="H20" s="84"/>
      <c r="I20" s="84"/>
      <c r="J20" s="48"/>
      <c r="K20" s="48"/>
    </row>
    <row r="21" spans="1:11" s="113" customFormat="1" ht="21.75" customHeight="1">
      <c r="A21" s="51"/>
      <c r="B21" s="34" t="s">
        <v>97</v>
      </c>
      <c r="C21" s="34"/>
      <c r="D21" s="34"/>
      <c r="E21" s="188"/>
      <c r="F21" s="188"/>
      <c r="G21" s="188"/>
      <c r="H21" s="84"/>
      <c r="I21" s="84"/>
      <c r="J21" s="48"/>
      <c r="K21" s="48"/>
    </row>
    <row r="22" spans="1:11" s="113" customFormat="1" ht="21.75" customHeight="1">
      <c r="A22" s="171"/>
      <c r="B22" s="53" t="s">
        <v>117</v>
      </c>
      <c r="C22" s="53"/>
      <c r="D22" s="53"/>
      <c r="E22" s="191">
        <f>+E20-E21</f>
        <v>0</v>
      </c>
      <c r="F22" s="191">
        <f>+F20-F21</f>
        <v>0</v>
      </c>
      <c r="G22" s="192">
        <f>+G20-G21</f>
        <v>0</v>
      </c>
      <c r="H22" s="84"/>
      <c r="I22" s="84"/>
      <c r="J22" s="48"/>
      <c r="K22" s="48"/>
    </row>
    <row r="23" spans="1:11" s="113" customFormat="1" ht="21.75" customHeight="1">
      <c r="A23" s="172" t="s">
        <v>3</v>
      </c>
      <c r="B23" s="173" t="s">
        <v>116</v>
      </c>
      <c r="C23" s="173"/>
      <c r="D23" s="173"/>
      <c r="E23" s="175">
        <f>+E22+E18</f>
        <v>0</v>
      </c>
      <c r="F23" s="175">
        <f>+F22+F18</f>
        <v>0</v>
      </c>
      <c r="G23" s="175">
        <f>+G22+G18</f>
        <v>0</v>
      </c>
      <c r="H23" s="84"/>
      <c r="I23" s="84"/>
      <c r="J23" s="48"/>
      <c r="K23" s="48"/>
    </row>
    <row r="24" spans="1:11" s="113" customFormat="1" ht="21.75" customHeight="1">
      <c r="A24" s="172" t="s">
        <v>4</v>
      </c>
      <c r="B24" s="173" t="s">
        <v>52</v>
      </c>
      <c r="C24" s="173"/>
      <c r="D24" s="173"/>
      <c r="E24" s="188"/>
      <c r="F24" s="188"/>
      <c r="G24" s="188"/>
      <c r="H24" s="84"/>
      <c r="I24" s="84"/>
      <c r="J24" s="48"/>
      <c r="K24" s="48"/>
    </row>
    <row r="25" spans="1:11" s="113" customFormat="1" ht="21.75" customHeight="1">
      <c r="A25" s="172" t="s">
        <v>40</v>
      </c>
      <c r="B25" s="173" t="s">
        <v>53</v>
      </c>
      <c r="C25" s="173"/>
      <c r="D25" s="174"/>
      <c r="E25" s="175">
        <f>+E24+E23</f>
        <v>0</v>
      </c>
      <c r="F25" s="175">
        <f>+F24+F23</f>
        <v>0</v>
      </c>
      <c r="G25" s="175">
        <f>+G24+G23</f>
        <v>0</v>
      </c>
      <c r="H25" s="84"/>
      <c r="I25" s="84"/>
      <c r="J25" s="48"/>
      <c r="K25" s="48"/>
    </row>
    <row r="26" spans="1:11" s="113" customFormat="1" ht="21.75" customHeight="1">
      <c r="A26" s="112" t="s">
        <v>41</v>
      </c>
      <c r="B26" s="35" t="s">
        <v>69</v>
      </c>
      <c r="C26" s="35"/>
      <c r="D26" s="35"/>
      <c r="E26" s="193"/>
      <c r="F26" s="193"/>
      <c r="G26" s="193"/>
      <c r="H26" s="84"/>
      <c r="I26" s="84"/>
      <c r="J26" s="48"/>
      <c r="K26" s="48"/>
    </row>
    <row r="27" spans="1:11" s="113" customFormat="1" ht="15">
      <c r="A27" s="114"/>
      <c r="B27" s="34" t="s">
        <v>93</v>
      </c>
      <c r="C27" s="34"/>
      <c r="D27" s="34"/>
      <c r="E27" s="194"/>
      <c r="F27" s="194"/>
      <c r="G27" s="194"/>
      <c r="H27" s="84"/>
      <c r="I27" s="84"/>
      <c r="J27" s="48"/>
      <c r="K27" s="48"/>
    </row>
    <row r="28" spans="1:11" s="113" customFormat="1" ht="15">
      <c r="A28" s="51"/>
      <c r="B28" s="34"/>
      <c r="C28" s="34" t="s">
        <v>100</v>
      </c>
      <c r="D28" s="34"/>
      <c r="E28" s="188"/>
      <c r="F28" s="188"/>
      <c r="G28" s="188"/>
      <c r="H28" s="84"/>
      <c r="I28" s="84"/>
      <c r="J28" s="48"/>
      <c r="K28" s="48"/>
    </row>
    <row r="29" spans="1:11" s="113" customFormat="1" ht="15">
      <c r="A29" s="51"/>
      <c r="B29" s="34"/>
      <c r="C29" s="34" t="s">
        <v>101</v>
      </c>
      <c r="D29" s="34"/>
      <c r="E29" s="188"/>
      <c r="F29" s="188"/>
      <c r="G29" s="188"/>
      <c r="H29" s="84"/>
      <c r="I29" s="84"/>
      <c r="J29" s="48"/>
      <c r="K29" s="48"/>
    </row>
    <row r="30" spans="1:11" s="113" customFormat="1" ht="15">
      <c r="A30" s="51"/>
      <c r="B30" s="34"/>
      <c r="C30" s="34" t="s">
        <v>102</v>
      </c>
      <c r="D30" s="34"/>
      <c r="E30" s="188"/>
      <c r="F30" s="188"/>
      <c r="G30" s="188"/>
      <c r="H30" s="84"/>
      <c r="I30" s="84"/>
      <c r="J30" s="48"/>
      <c r="K30" s="48"/>
    </row>
    <row r="31" spans="1:11" s="113" customFormat="1" ht="15">
      <c r="A31" s="51"/>
      <c r="B31" s="34"/>
      <c r="C31" s="34" t="s">
        <v>103</v>
      </c>
      <c r="D31" s="34"/>
      <c r="E31" s="188"/>
      <c r="F31" s="188"/>
      <c r="G31" s="188"/>
      <c r="H31" s="84"/>
      <c r="I31" s="84"/>
      <c r="J31" s="48"/>
      <c r="K31" s="48"/>
    </row>
    <row r="32" spans="1:11" s="113" customFormat="1" ht="15">
      <c r="A32" s="51"/>
      <c r="B32" s="34"/>
      <c r="C32" s="34" t="s">
        <v>104</v>
      </c>
      <c r="D32" s="34"/>
      <c r="E32" s="188"/>
      <c r="F32" s="188"/>
      <c r="G32" s="188"/>
      <c r="H32" s="84"/>
      <c r="I32" s="84"/>
      <c r="J32" s="48"/>
      <c r="K32" s="48"/>
    </row>
    <row r="33" spans="1:11" s="113" customFormat="1" ht="15">
      <c r="A33" s="51"/>
      <c r="B33" s="34"/>
      <c r="C33" s="34" t="s">
        <v>105</v>
      </c>
      <c r="D33" s="34"/>
      <c r="E33" s="188"/>
      <c r="F33" s="188"/>
      <c r="G33" s="188"/>
      <c r="H33" s="84"/>
      <c r="I33" s="84"/>
      <c r="J33" s="48"/>
      <c r="K33" s="48"/>
    </row>
    <row r="34" spans="1:11" s="113" customFormat="1" ht="15">
      <c r="A34" s="37"/>
      <c r="B34" s="34"/>
      <c r="C34" s="34" t="s">
        <v>106</v>
      </c>
      <c r="D34" s="34"/>
      <c r="E34" s="188"/>
      <c r="F34" s="188"/>
      <c r="G34" s="188"/>
      <c r="H34" s="84"/>
      <c r="I34" s="84"/>
      <c r="J34" s="48"/>
      <c r="K34" s="48"/>
    </row>
    <row r="35" spans="1:11" s="113" customFormat="1" ht="15">
      <c r="A35" s="51"/>
      <c r="B35" s="34"/>
      <c r="C35" s="34" t="s">
        <v>107</v>
      </c>
      <c r="D35" s="116"/>
      <c r="E35" s="188"/>
      <c r="F35" s="188"/>
      <c r="G35" s="188"/>
      <c r="H35" s="84"/>
      <c r="I35" s="84"/>
      <c r="J35" s="48"/>
      <c r="K35" s="48"/>
    </row>
    <row r="36" spans="1:11" s="113" customFormat="1" ht="15">
      <c r="A36" s="51"/>
      <c r="B36" s="115"/>
      <c r="C36" s="247" t="s">
        <v>108</v>
      </c>
      <c r="D36" s="248"/>
      <c r="E36" s="188"/>
      <c r="F36" s="188"/>
      <c r="G36" s="188"/>
      <c r="H36" s="84"/>
      <c r="I36" s="84"/>
      <c r="J36" s="48"/>
      <c r="K36" s="48"/>
    </row>
    <row r="37" spans="1:11" s="113" customFormat="1" ht="15">
      <c r="A37" s="51"/>
      <c r="B37" s="34"/>
      <c r="C37" s="34" t="s">
        <v>109</v>
      </c>
      <c r="D37" s="150"/>
      <c r="E37" s="188"/>
      <c r="F37" s="188"/>
      <c r="G37" s="188"/>
      <c r="H37" s="84"/>
      <c r="I37" s="84"/>
      <c r="J37" s="48"/>
      <c r="K37" s="48"/>
    </row>
    <row r="38" spans="1:11" s="113" customFormat="1" ht="15">
      <c r="A38" s="51"/>
      <c r="B38" s="115"/>
      <c r="C38" s="247" t="s">
        <v>113</v>
      </c>
      <c r="D38" s="248"/>
      <c r="E38" s="151">
        <f>+SUM(E28:E37)</f>
        <v>0</v>
      </c>
      <c r="F38" s="151">
        <f>+SUM(F28:F37)</f>
        <v>0</v>
      </c>
      <c r="G38" s="151">
        <f>+SUM(G28:G37)</f>
        <v>0</v>
      </c>
      <c r="H38" s="84"/>
      <c r="I38" s="84"/>
      <c r="J38" s="48"/>
      <c r="K38" s="48"/>
    </row>
    <row r="39" spans="1:11" s="113" customFormat="1" ht="21.75" customHeight="1">
      <c r="A39" s="51"/>
      <c r="B39" s="34" t="s">
        <v>98</v>
      </c>
      <c r="C39" s="34"/>
      <c r="D39" s="150"/>
      <c r="E39" s="194"/>
      <c r="F39" s="194"/>
      <c r="G39" s="194"/>
      <c r="H39" s="84"/>
      <c r="I39" s="84"/>
      <c r="J39" s="48"/>
      <c r="K39" s="48"/>
    </row>
    <row r="40" spans="1:11" s="113" customFormat="1" ht="30" customHeight="1">
      <c r="A40" s="168"/>
      <c r="B40" s="169"/>
      <c r="C40" s="242" t="s">
        <v>110</v>
      </c>
      <c r="D40" s="243"/>
      <c r="E40" s="188"/>
      <c r="F40" s="188"/>
      <c r="G40" s="188"/>
      <c r="H40" s="84"/>
      <c r="I40" s="84"/>
      <c r="J40" s="48"/>
      <c r="K40" s="48"/>
    </row>
    <row r="41" spans="1:11" s="113" customFormat="1" ht="15.75" customHeight="1">
      <c r="A41" s="168"/>
      <c r="B41" s="115"/>
      <c r="C41" s="242" t="s">
        <v>111</v>
      </c>
      <c r="D41" s="243" t="s">
        <v>54</v>
      </c>
      <c r="E41" s="188"/>
      <c r="F41" s="188"/>
      <c r="G41" s="188"/>
      <c r="H41" s="84"/>
      <c r="I41" s="84"/>
      <c r="J41" s="48"/>
      <c r="K41" s="48"/>
    </row>
    <row r="42" spans="1:11" s="113" customFormat="1" ht="15">
      <c r="A42" s="168"/>
      <c r="B42" s="115"/>
      <c r="C42" s="242" t="s">
        <v>114</v>
      </c>
      <c r="D42" s="243"/>
      <c r="E42" s="151">
        <f>+SUM(E40:E41)</f>
        <v>0</v>
      </c>
      <c r="F42" s="151">
        <f>+SUM(F40:F41)</f>
        <v>0</v>
      </c>
      <c r="G42" s="151">
        <f>+SUM(G40:G41)</f>
        <v>0</v>
      </c>
      <c r="H42" s="84"/>
      <c r="I42" s="84"/>
      <c r="J42" s="48"/>
      <c r="K42" s="48"/>
    </row>
    <row r="43" spans="1:11" s="113" customFormat="1" ht="21.75" customHeight="1" thickBot="1">
      <c r="A43" s="58"/>
      <c r="B43" s="40" t="s">
        <v>99</v>
      </c>
      <c r="C43" s="40" t="s">
        <v>115</v>
      </c>
      <c r="D43" s="40"/>
      <c r="E43" s="170">
        <f>+E42+E38</f>
        <v>0</v>
      </c>
      <c r="F43" s="170">
        <f>+F42+F38</f>
        <v>0</v>
      </c>
      <c r="G43" s="170">
        <f>+G42+G38</f>
        <v>0</v>
      </c>
      <c r="H43" s="84"/>
      <c r="I43" s="84"/>
      <c r="J43" s="48"/>
      <c r="K43" s="48"/>
    </row>
    <row r="44" spans="1:11" s="113" customFormat="1" ht="21.75" customHeight="1" thickTop="1">
      <c r="A44" s="117" t="s">
        <v>42</v>
      </c>
      <c r="B44" s="118" t="s">
        <v>112</v>
      </c>
      <c r="C44" s="118"/>
      <c r="D44" s="118"/>
      <c r="E44" s="50">
        <f>+(E43+E25)</f>
        <v>0</v>
      </c>
      <c r="F44" s="50">
        <f>+(F43+F25)</f>
        <v>0</v>
      </c>
      <c r="G44" s="50">
        <f>+(G43+G25)</f>
        <v>0</v>
      </c>
      <c r="H44" s="84"/>
      <c r="I44" s="84"/>
      <c r="J44" s="48"/>
      <c r="K44" s="48"/>
    </row>
    <row r="45" spans="1:11" s="113" customFormat="1" ht="9" customHeight="1">
      <c r="A45" s="42"/>
      <c r="B45" s="41"/>
      <c r="C45" s="41"/>
      <c r="D45" s="41"/>
      <c r="E45" s="157"/>
      <c r="F45" s="157"/>
      <c r="G45" s="157"/>
      <c r="H45" s="84"/>
      <c r="I45" s="84"/>
      <c r="J45" s="48"/>
      <c r="K45" s="48"/>
    </row>
    <row r="46" spans="1:11" s="113" customFormat="1" ht="35.25" customHeight="1">
      <c r="A46" s="158" t="s">
        <v>2</v>
      </c>
      <c r="B46" s="254" t="s">
        <v>137</v>
      </c>
      <c r="C46" s="254"/>
      <c r="D46" s="254"/>
      <c r="E46" s="254"/>
      <c r="F46" s="254"/>
      <c r="G46" s="254"/>
      <c r="H46" s="84"/>
      <c r="I46" s="84"/>
      <c r="J46" s="48"/>
      <c r="K46" s="48"/>
    </row>
    <row r="47" spans="1:11" s="113" customFormat="1" ht="15">
      <c r="A47" s="41"/>
      <c r="B47" s="41"/>
      <c r="C47" s="41"/>
      <c r="D47" s="41"/>
      <c r="E47" s="43"/>
      <c r="F47" s="43"/>
      <c r="G47" s="43"/>
      <c r="H47" s="84"/>
      <c r="I47" s="84"/>
      <c r="J47" s="48"/>
      <c r="K47" s="48"/>
    </row>
    <row r="48" spans="1:11" s="113" customFormat="1" ht="15">
      <c r="A48" s="41"/>
      <c r="B48" s="253"/>
      <c r="C48" s="253"/>
      <c r="D48" s="253"/>
      <c r="E48" s="253"/>
      <c r="F48" s="253"/>
      <c r="G48" s="159"/>
      <c r="H48" s="84"/>
      <c r="I48" s="84"/>
      <c r="J48" s="48"/>
      <c r="K48" s="48"/>
    </row>
    <row r="49" spans="1:11" s="113" customFormat="1" ht="15">
      <c r="A49" s="41"/>
      <c r="B49" s="253"/>
      <c r="C49" s="253"/>
      <c r="D49" s="253"/>
      <c r="E49" s="253"/>
      <c r="F49" s="253"/>
      <c r="G49" s="43"/>
      <c r="H49" s="84"/>
      <c r="I49" s="84"/>
      <c r="J49" s="48"/>
      <c r="K49" s="48"/>
    </row>
    <row r="50" spans="1:11" s="113" customFormat="1" ht="15">
      <c r="A50" s="41"/>
      <c r="B50" s="253"/>
      <c r="C50" s="253"/>
      <c r="D50" s="253"/>
      <c r="E50" s="253"/>
      <c r="F50" s="253"/>
      <c r="G50" s="43"/>
      <c r="H50" s="84"/>
      <c r="I50" s="84"/>
      <c r="J50" s="48"/>
      <c r="K50" s="48"/>
    </row>
    <row r="51" spans="1:11" s="113" customFormat="1" ht="15">
      <c r="A51" s="41"/>
      <c r="B51" s="253"/>
      <c r="C51" s="253"/>
      <c r="D51" s="253"/>
      <c r="E51" s="253"/>
      <c r="F51" s="253"/>
      <c r="G51" s="43"/>
      <c r="H51" s="84"/>
      <c r="I51" s="84"/>
      <c r="J51" s="48"/>
      <c r="K51" s="48"/>
    </row>
    <row r="52" spans="1:11" s="113" customFormat="1" ht="17.25" customHeight="1">
      <c r="A52" s="41"/>
      <c r="B52" s="253"/>
      <c r="C52" s="253"/>
      <c r="D52" s="253"/>
      <c r="E52" s="253"/>
      <c r="F52" s="253"/>
      <c r="G52" s="43"/>
      <c r="H52" s="84"/>
      <c r="I52" s="84"/>
      <c r="J52" s="48"/>
      <c r="K52" s="48"/>
    </row>
    <row r="53" spans="1:11" s="113" customFormat="1" ht="17.25" customHeight="1">
      <c r="A53" s="41"/>
      <c r="B53" s="253"/>
      <c r="C53" s="253"/>
      <c r="D53" s="253"/>
      <c r="E53" s="253"/>
      <c r="F53" s="253"/>
      <c r="G53" s="43"/>
      <c r="H53" s="84"/>
      <c r="I53" s="84"/>
      <c r="J53" s="48"/>
      <c r="K53" s="48"/>
    </row>
    <row r="54" spans="1:11" s="113" customFormat="1" ht="17.25" customHeight="1">
      <c r="A54" s="41"/>
      <c r="B54" s="253"/>
      <c r="C54" s="253"/>
      <c r="D54" s="253"/>
      <c r="E54" s="253"/>
      <c r="F54" s="253"/>
      <c r="G54" s="43"/>
      <c r="H54" s="84"/>
      <c r="I54" s="84"/>
      <c r="J54" s="48"/>
      <c r="K54" s="48"/>
    </row>
    <row r="55" spans="1:11" s="113" customFormat="1" ht="17.25" customHeight="1">
      <c r="A55" s="41"/>
      <c r="B55" s="253"/>
      <c r="C55" s="253"/>
      <c r="D55" s="253"/>
      <c r="E55" s="253"/>
      <c r="F55" s="253"/>
      <c r="G55" s="43"/>
      <c r="H55" s="84"/>
      <c r="I55" s="84"/>
      <c r="J55" s="48"/>
      <c r="K55" s="48"/>
    </row>
    <row r="56" spans="1:11" s="113" customFormat="1" ht="17.25" customHeight="1">
      <c r="A56" s="41"/>
      <c r="B56" s="253"/>
      <c r="C56" s="253"/>
      <c r="D56" s="253"/>
      <c r="E56" s="253"/>
      <c r="F56" s="253"/>
      <c r="G56" s="43"/>
      <c r="H56" s="84"/>
      <c r="I56" s="84"/>
      <c r="J56" s="48"/>
      <c r="K56" s="48"/>
    </row>
    <row r="57" spans="1:11" s="113" customFormat="1" ht="15">
      <c r="A57" s="42"/>
      <c r="B57" s="41"/>
      <c r="C57" s="41"/>
      <c r="D57" s="41"/>
      <c r="E57" s="157"/>
      <c r="F57" s="157"/>
      <c r="G57" s="157"/>
      <c r="H57" s="84"/>
      <c r="I57" s="84"/>
      <c r="J57" s="48"/>
      <c r="K57" s="48"/>
    </row>
    <row r="58" spans="1:9" ht="15.75" thickBot="1">
      <c r="A58" s="215">
        <f>+Offeror_Name</f>
        <v>0</v>
      </c>
      <c r="B58" s="215"/>
      <c r="C58" s="215"/>
      <c r="D58" s="215"/>
      <c r="E58" s="215"/>
      <c r="F58" s="215"/>
      <c r="G58" s="196"/>
      <c r="H58" s="41"/>
      <c r="I58" s="44"/>
    </row>
    <row r="59" spans="1:9" ht="15">
      <c r="A59" s="23" t="s">
        <v>18</v>
      </c>
      <c r="B59" s="24"/>
      <c r="C59" s="25"/>
      <c r="D59" s="45"/>
      <c r="E59" s="44"/>
      <c r="F59" s="44"/>
      <c r="G59" s="46"/>
      <c r="H59" s="44"/>
      <c r="I59" s="44"/>
    </row>
    <row r="60" spans="1:9" ht="15.75" thickBot="1">
      <c r="A60" s="196"/>
      <c r="B60" s="196"/>
      <c r="C60" s="196"/>
      <c r="D60" s="196"/>
      <c r="E60" s="196"/>
      <c r="F60" s="196"/>
      <c r="G60" s="195"/>
      <c r="I60" s="44"/>
    </row>
    <row r="61" spans="1:9" ht="15">
      <c r="A61" s="23" t="s">
        <v>19</v>
      </c>
      <c r="B61" s="24"/>
      <c r="D61" s="44"/>
      <c r="E61" s="44"/>
      <c r="F61" s="44"/>
      <c r="G61" s="25" t="s">
        <v>20</v>
      </c>
      <c r="I61" s="44"/>
    </row>
    <row r="62" spans="1:9" ht="15.75" thickBot="1">
      <c r="A62" s="196"/>
      <c r="B62" s="196"/>
      <c r="C62" s="196"/>
      <c r="D62" s="196"/>
      <c r="E62" s="196"/>
      <c r="F62" s="196"/>
      <c r="G62" s="195"/>
      <c r="I62" s="44"/>
    </row>
    <row r="63" spans="1:7" ht="15">
      <c r="A63" s="23" t="s">
        <v>21</v>
      </c>
      <c r="B63" s="24"/>
      <c r="G63" s="25" t="s">
        <v>20</v>
      </c>
    </row>
    <row r="64" ht="15"/>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sheetData>
  <sheetProtection password="9C74" sheet="1" objects="1" scenarios="1"/>
  <mergeCells count="21">
    <mergeCell ref="B51:F51"/>
    <mergeCell ref="B56:F56"/>
    <mergeCell ref="B52:F52"/>
    <mergeCell ref="B53:F53"/>
    <mergeCell ref="B54:F54"/>
    <mergeCell ref="B55:F55"/>
    <mergeCell ref="B48:F48"/>
    <mergeCell ref="B49:F49"/>
    <mergeCell ref="B50:F50"/>
    <mergeCell ref="C40:D40"/>
    <mergeCell ref="B46:G46"/>
    <mergeCell ref="A58:F58"/>
    <mergeCell ref="A7:G7"/>
    <mergeCell ref="C42:D42"/>
    <mergeCell ref="A13:D13"/>
    <mergeCell ref="C38:D38"/>
    <mergeCell ref="B11:G11"/>
    <mergeCell ref="A14:G14"/>
    <mergeCell ref="C41:D41"/>
    <mergeCell ref="A9:G9"/>
    <mergeCell ref="C36:D36"/>
  </mergeCells>
  <conditionalFormatting sqref="G60 G62">
    <cfRule type="cellIs" priority="1" dxfId="1" operator="equal" stopIfTrue="1">
      <formula>0</formula>
    </cfRule>
  </conditionalFormatting>
  <conditionalFormatting sqref="B48:F56">
    <cfRule type="expression" priority="2" dxfId="1" stopIfTrue="1">
      <formula>ISBLANK($B$48:$F$48)</formula>
    </cfRule>
  </conditionalFormatting>
  <conditionalFormatting sqref="E16:G17 E20:G21 E24:G24 E28:G37 E40:G41">
    <cfRule type="expression" priority="3" dxfId="1" stopIfTrue="1">
      <formula>ISBLANK(E16)</formula>
    </cfRule>
  </conditionalFormatting>
  <printOptions/>
  <pageMargins left="0.75" right="0.75" top="0.75" bottom="0.75" header="0.5" footer="0.5"/>
  <pageSetup fitToHeight="2" horizontalDpi="600" verticalDpi="600" orientation="portrait" scale="82" r:id="rId2"/>
  <headerFooter alignWithMargins="0">
    <oddFooter>&amp;C&amp;9Page &amp;P&amp;R&amp;9&amp;A</oddFooter>
  </headerFooter>
  <rowBreaks count="1" manualBreakCount="1">
    <brk id="44" max="9" man="1"/>
  </rowBreaks>
  <ignoredErrors>
    <ignoredError sqref="A11" numberStoredAsText="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Gabriel, Roeder, Smith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F10B8200014 Attachment M DHMO Financial Proposal (192KB, PDF)</dc:title>
  <dc:subject/>
  <dc:creator>AMYCO</dc:creator>
  <cp:keywords/>
  <dc:description/>
  <cp:lastModifiedBy>jscherer</cp:lastModifiedBy>
  <cp:lastPrinted>2008-03-15T14:14:12Z</cp:lastPrinted>
  <dcterms:created xsi:type="dcterms:W3CDTF">2007-12-11T22:51:08Z</dcterms:created>
  <dcterms:modified xsi:type="dcterms:W3CDTF">2008-04-15T14:47:07Z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xd_Signatu">
    <vt:lpwstr/>
  </property>
  <property fmtid="{D5CDD505-2E9C-101B-9397-08002B2CF9AE}" pid="5" name="Ord">
    <vt:lpwstr>45000.0000000000</vt:lpwstr>
  </property>
  <property fmtid="{D5CDD505-2E9C-101B-9397-08002B2CF9AE}" pid="6" name="TemplateU">
    <vt:lpwstr/>
  </property>
  <property fmtid="{D5CDD505-2E9C-101B-9397-08002B2CF9AE}" pid="7" name="xd_Prog">
    <vt:lpwstr/>
  </property>
  <property fmtid="{D5CDD505-2E9C-101B-9397-08002B2CF9AE}" pid="8" name="display_urn:schemas-microsoft-com:office:office#Auth">
    <vt:lpwstr>Installer, sp19</vt:lpwstr>
  </property>
  <property fmtid="{D5CDD505-2E9C-101B-9397-08002B2CF9AE}" pid="9" name="ContentType">
    <vt:lpwstr>0x01010048ADCCB8EE92E546BCD612B1666D1758</vt:lpwstr>
  </property>
  <property fmtid="{D5CDD505-2E9C-101B-9397-08002B2CF9AE}" pid="10" name="_SourceU">
    <vt:lpwstr/>
  </property>
  <property fmtid="{D5CDD505-2E9C-101B-9397-08002B2CF9AE}" pid="11" name="_SharedFileInd">
    <vt:lpwstr/>
  </property>
  <property fmtid="{D5CDD505-2E9C-101B-9397-08002B2CF9AE}" pid="12" name="display_u">
    <vt:lpwstr>Guest Editor</vt:lpwstr>
  </property>
  <property fmtid="{D5CDD505-2E9C-101B-9397-08002B2CF9AE}" pid="13" name="Ye">
    <vt:lpwstr/>
  </property>
  <property fmtid="{D5CDD505-2E9C-101B-9397-08002B2CF9AE}" pid="14" name="Doc Tit">
    <vt:lpwstr/>
  </property>
</Properties>
</file>