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12" yWindow="228" windowWidth="13920" windowHeight="5388" tabRatio="822" firstSheet="1" activeTab="1"/>
  </bookViews>
  <sheets>
    <sheet name="Drop Down List" sheetId="1" state="hidden" r:id="rId1"/>
    <sheet name="Intro" sheetId="2" r:id="rId2"/>
    <sheet name="P-1 Financial Proposal" sheetId="3" state="hidden" r:id="rId3"/>
    <sheet name="P-2 Financial Compliance Chckls" sheetId="4" state="hidden" r:id="rId4"/>
    <sheet name="P-3 Explanations &amp; Deviations" sheetId="5" state="hidden" r:id="rId5"/>
    <sheet name="P-4 FI Max Prem Rates" sheetId="6" state="hidden" r:id="rId6"/>
    <sheet name="P-5 Offeror Prem Analysis" sheetId="7" state="hidden" r:id="rId7"/>
    <sheet name="P-6 Provider Reim History_DPPO" sheetId="8" state="hidden" r:id="rId8"/>
  </sheets>
  <externalReferences>
    <externalReference r:id="rId11"/>
  </externalReferences>
  <definedNames>
    <definedName name="List_Exp_Dev">'Drop Down List'!$C$5:$C$7</definedName>
    <definedName name="List_YesNo">'Drop Down List'!$C$1:$C$3</definedName>
    <definedName name="ListYesNoOnly">'[1]Listbox'!$B$3:$B$4</definedName>
    <definedName name="Offeror_Name">'P-2 Financial Compliance Chckls'!$A$22</definedName>
    <definedName name="_xlnm.Print_Area" localSheetId="2">'P-1 Financial Proposal'!$A$4:$C$33</definedName>
    <definedName name="_xlnm.Print_Area" localSheetId="3">'P-2 Financial Compliance Chckls'!$A$4:$D$27</definedName>
    <definedName name="_xlnm.Print_Area" localSheetId="4">'P-3 Explanations &amp; Deviations'!$A$4:$C$43</definedName>
    <definedName name="_xlnm.Print_Area" localSheetId="5">'P-4 FI Max Prem Rates'!$A$4:$J$44</definedName>
    <definedName name="_xlnm.Print_Area" localSheetId="6">'P-5 Offeror Prem Analysis'!$A$4:$J$45</definedName>
    <definedName name="_xlnm.Print_Area" localSheetId="7">'P-6 Provider Reim History_DPPO'!$A$4:$L$56</definedName>
    <definedName name="_xlnm.Print_Titles" localSheetId="4">'P-3 Explanations &amp; Deviations'!$22:$22</definedName>
    <definedName name="_xlnm.Print_Titles" localSheetId="7">'P-6 Provider Reim History_DPPO'!$4:$5</definedName>
    <definedName name="RFP_No">'P-1 Financial Proposal'!$A$7</definedName>
  </definedNames>
  <calcPr fullCalcOnLoad="1"/>
</workbook>
</file>

<file path=xl/sharedStrings.xml><?xml version="1.0" encoding="utf-8"?>
<sst xmlns="http://schemas.openxmlformats.org/spreadsheetml/2006/main" count="277" uniqueCount="201">
  <si>
    <t>Instructions:</t>
  </si>
  <si>
    <t>1.</t>
  </si>
  <si>
    <t>2.</t>
  </si>
  <si>
    <t>3.</t>
  </si>
  <si>
    <t>4.</t>
  </si>
  <si>
    <t>Representations made by the Offeror in this proposal must be maintained for the duration of the contract term.</t>
  </si>
  <si>
    <t>Offeror's Response</t>
  </si>
  <si>
    <t>Financial Questionnaire</t>
  </si>
  <si>
    <t>Yes or No</t>
  </si>
  <si>
    <t>F-1</t>
  </si>
  <si>
    <t>F-2</t>
  </si>
  <si>
    <t>F-3</t>
  </si>
  <si>
    <t>Offeror's quoted rates/fees exclude commissions/compensation to outside consultants or brokers.</t>
  </si>
  <si>
    <t>F-4</t>
  </si>
  <si>
    <t>F-5</t>
  </si>
  <si>
    <t>Vendor will provide routine underwriting- and actuarial-related contract services, at no additional cost.</t>
  </si>
  <si>
    <t>F-6</t>
  </si>
  <si>
    <t>Offeror Name:</t>
  </si>
  <si>
    <t>Signature of Authorized Representative</t>
  </si>
  <si>
    <t>Date</t>
  </si>
  <si>
    <t>Signature of Witness</t>
  </si>
  <si>
    <t>List_YesNo</t>
  </si>
  <si>
    <t>Select one</t>
  </si>
  <si>
    <t>Yes</t>
  </si>
  <si>
    <r>
      <t xml:space="preserve">* </t>
    </r>
    <r>
      <rPr>
        <sz val="10"/>
        <rFont val="Times New Roman"/>
        <family val="1"/>
      </rPr>
      <t>Ability to accept a self-bill and monthly carrier reconciliation, faxing and/or emailing discrepancies to the City's Benefits Office</t>
    </r>
  </si>
  <si>
    <t>Plan Design (PPO, Indemnity, Medicare Supplement)</t>
  </si>
  <si>
    <r>
      <t xml:space="preserve">Explanations must be numbered to correspond to the Financial Compliance Checklist item to which it pertains.  Please do not exceed 1,024 characters per line; if your response is longer than 1,024 characters, use multiple lines.  </t>
    </r>
    <r>
      <rPr>
        <b/>
        <sz val="10"/>
        <color indexed="8"/>
        <rFont val="ARIAL"/>
        <family val="2"/>
      </rPr>
      <t>Most importantly, keep all explanations brief.</t>
    </r>
  </si>
  <si>
    <r>
      <t>Instructions:</t>
    </r>
    <r>
      <rPr>
        <sz val="10"/>
        <color indexed="8"/>
        <rFont val="Arial"/>
        <family val="2"/>
      </rPr>
      <t xml:space="preserve">  Use this worksheet to provide additional explanation that you wish to offer for any questions for which a "No" response, or a "Yes" response with a qualifier, was given.  </t>
    </r>
  </si>
  <si>
    <t>Monthly Premium Rates by Tier Level</t>
  </si>
  <si>
    <t>1a.</t>
  </si>
  <si>
    <t>1b.</t>
  </si>
  <si>
    <t>1c.</t>
  </si>
  <si>
    <t>1d.</t>
  </si>
  <si>
    <t>For Proposal Analysis Purposes:</t>
  </si>
  <si>
    <t>2b.</t>
  </si>
  <si>
    <t>2c.</t>
  </si>
  <si>
    <t>2d.</t>
  </si>
  <si>
    <t>Total Cost Calculation</t>
  </si>
  <si>
    <t>5.</t>
  </si>
  <si>
    <t>6.</t>
  </si>
  <si>
    <t>7.</t>
  </si>
  <si>
    <t>8.</t>
  </si>
  <si>
    <t>Total Monthly</t>
  </si>
  <si>
    <t>Total Annualized</t>
  </si>
  <si>
    <t>Composite Monthly Cost</t>
  </si>
  <si>
    <t>Notes:</t>
  </si>
  <si>
    <t>a.</t>
  </si>
  <si>
    <t>b.</t>
  </si>
  <si>
    <t>Projected Fee-For-Service Paid Claims</t>
  </si>
  <si>
    <t>Fee-for-Service Claims Incurred, But Not Reported</t>
  </si>
  <si>
    <t>Capitated Claim Cost</t>
  </si>
  <si>
    <t>Total Claims Cost (3 + 4)</t>
  </si>
  <si>
    <t>Vendor share of State's annual open enrollment costs</t>
  </si>
  <si>
    <t>Per Member Per Month (PMPM)</t>
  </si>
  <si>
    <t>Please indicate your willingness to comply with each requirement by selecting "Yes" or "No" from the drop down list in the response column of each item.</t>
  </si>
  <si>
    <t>The Financial Proposal must be signed by an individual who is authorized to commit the Offeror to the pricing as quoted herein.</t>
  </si>
  <si>
    <t>Offeror's quoted premium rates are guaranteed maximum rates, regardless of actual enrollment, for the term of the contract.</t>
  </si>
  <si>
    <t>Offeror guarantees that the State will not be restricted in any rate negotiations by any federal or state mandates.</t>
  </si>
  <si>
    <t>Individual</t>
  </si>
  <si>
    <t>Employee + 1 Child</t>
  </si>
  <si>
    <t>Employee + Spouse</t>
  </si>
  <si>
    <t>Family</t>
  </si>
  <si>
    <t xml:space="preserve">2a. </t>
  </si>
  <si>
    <t>Calculate the annualized cost by multiplying line 5 by 12 months, and enter result on line 6.</t>
  </si>
  <si>
    <t>Enter the sum-total of the cumulative cost for all 3 years from line 6. onto line 7.</t>
  </si>
  <si>
    <t>Calculate composite monthly cost on line 8 by dividing the monthly cost (line 5) by the enrollment assumption on line 5.</t>
  </si>
  <si>
    <t>Administrative Fees</t>
  </si>
  <si>
    <t xml:space="preserve"> </t>
  </si>
  <si>
    <t>Procedure Code</t>
  </si>
  <si>
    <t>Procedure Name</t>
  </si>
  <si>
    <t xml:space="preserve">Network Dentist Reimbursement </t>
  </si>
  <si>
    <t>0120</t>
  </si>
  <si>
    <t>PERIODIC ORAL EVALUATION</t>
  </si>
  <si>
    <t>0140</t>
  </si>
  <si>
    <t>LIMITED ORAL EVALUATION - PROBLEM FOCUSED</t>
  </si>
  <si>
    <t>0150</t>
  </si>
  <si>
    <t>COMPREHENSIVE ORAL EVALUATION</t>
  </si>
  <si>
    <t>0210</t>
  </si>
  <si>
    <t>INTRAORAL-COMPL SER INCL BW</t>
  </si>
  <si>
    <t>0220</t>
  </si>
  <si>
    <t>INTRAORAL-PERIAPICAL FIRST FILM</t>
  </si>
  <si>
    <t>0230</t>
  </si>
  <si>
    <t>INTRAORAL-PERIAPICAL EACH ADDITIONAL FILM</t>
  </si>
  <si>
    <t>0272</t>
  </si>
  <si>
    <t>BITEWINGS,TWO FILMS</t>
  </si>
  <si>
    <t>0274</t>
  </si>
  <si>
    <t>BITEWINGS,FOUR FILMS</t>
  </si>
  <si>
    <t>0330</t>
  </si>
  <si>
    <t>PROPHYLAXIS - ADULT</t>
  </si>
  <si>
    <t>PROPHYLAXIS - CHILD</t>
  </si>
  <si>
    <t>PROPHY &amp; FLUORIDE - CHILD</t>
  </si>
  <si>
    <t>FLUORIDE - CHILD</t>
  </si>
  <si>
    <t>FLUORIDE - ADULT</t>
  </si>
  <si>
    <t>SEALANT - PER TOOTH</t>
  </si>
  <si>
    <t>AMALGAM-ONE SURFACE, PRIMARY OR PERMANENT</t>
  </si>
  <si>
    <t>AMALGAM-TWO SURFACES, PRIMARY OR PERMANENT</t>
  </si>
  <si>
    <t>AMALGAM-THREE SURFACES, PRIMARY OR PERMANENT</t>
  </si>
  <si>
    <t>RESIN-BASED COMPOSITE-ONE SURFACE, ANTERIOR</t>
  </si>
  <si>
    <t>RESIN-BASED COMPOSITE-TWO SURFACES, ANTERIOR</t>
  </si>
  <si>
    <t>RESIN-BASED COMPOSITE-THREE SURFACES, ANTERIOR</t>
  </si>
  <si>
    <t>RESIN - 4 OR MORE SURFACES OR INVOLVING INCISAL ANGLE (ANTERIOR)</t>
  </si>
  <si>
    <t>RESIN-BASED COMPOSITE-ONE SURFACE, POSTERIOR</t>
  </si>
  <si>
    <t>RESIN-BASED COMPOSITE-TWO SURFACES, POSTERIOR</t>
  </si>
  <si>
    <t>RESIN-BASED COMPOSITE-THREE SURFACES, POSTERIOR</t>
  </si>
  <si>
    <t>CROWN-PORC FUSED TO HIGH NOBLE MTL</t>
  </si>
  <si>
    <t>CROWN-PORC FUSED TO NOBLE MTL</t>
  </si>
  <si>
    <t>CORE BUILDUP, INCLUDING ANY PINS</t>
  </si>
  <si>
    <t>PREFAB POST AND CORE IN ADDITION TO CROWN</t>
  </si>
  <si>
    <t>ROOT CANAL-MOLAR</t>
  </si>
  <si>
    <t>PERIODONTAL SCALING AND ROOT PLANNING-QUAD</t>
  </si>
  <si>
    <t>CORONAL REMNANTS, DECIDUOUS TOOTH</t>
  </si>
  <si>
    <t>EXTRACTION, ERUPTED TOOTH OR EXPOSED ROOT</t>
  </si>
  <si>
    <t>SURGICAL EXTRACTION</t>
  </si>
  <si>
    <t>Projection Year</t>
  </si>
  <si>
    <t>Zip Code</t>
  </si>
  <si>
    <t>Offeror Name</t>
  </si>
  <si>
    <t>July 1, 2009 - June 30, 2010</t>
  </si>
  <si>
    <t>July 1, 2010 - June 30, 2011</t>
  </si>
  <si>
    <t>July 1, 2011 - June 30, 2012</t>
  </si>
  <si>
    <t>Department of Budget and Management</t>
  </si>
  <si>
    <t>Employee Benefits Division</t>
  </si>
  <si>
    <t>301 W. Preston Street, Room 510</t>
  </si>
  <si>
    <t>Baltimore, MD 21201</t>
  </si>
  <si>
    <t>July 1, 2012 - June 30, 2013</t>
  </si>
  <si>
    <t>July 1, 2013 - June 30, 2014</t>
  </si>
  <si>
    <t>F10B8200014</t>
  </si>
  <si>
    <t>Solicitation No. F10B8200014</t>
  </si>
  <si>
    <t>Cumulative Cost:  Contract Years1 through 5</t>
  </si>
  <si>
    <t>Attachment P - 2: Financial Compliance Checklist</t>
  </si>
  <si>
    <t>Attachment P - 4: Fully Insured Maximum Premium Rates</t>
  </si>
  <si>
    <t>Attachment P - 5: Offeror's Premium Analysis</t>
  </si>
  <si>
    <t>For the Attachment P - 2:  Financial Compliance Checklist</t>
  </si>
  <si>
    <t>DPPO Enrollment Assumption</t>
  </si>
  <si>
    <t>All premiums are quoted on a fully loaded firm, fixed cost, maximum basis.</t>
  </si>
  <si>
    <r>
      <t>By September 1</t>
    </r>
    <r>
      <rPr>
        <vertAlign val="superscript"/>
        <sz val="10"/>
        <rFont val="Times New Roman"/>
        <family val="1"/>
      </rPr>
      <t>st</t>
    </r>
    <r>
      <rPr>
        <sz val="10"/>
        <rFont val="Times New Roman"/>
        <family val="1"/>
      </rPr>
      <t xml:space="preserve"> of each calendar year for the subsequent contract year (beginning July 1), Offeror will prepare a premium rate validation (demonstration of the need for the maximum rates based on several factors including but not limited to historical claims, expected enrollment, demographic changes, reserve changes, trends, utilization, network discounts) for the upcoming contract year.  If warranted based on negotiations with the State, Offeror will reduce its rates quoted in its proposal for the upcoming contract year.</t>
    </r>
  </si>
  <si>
    <t>Attachment P - 6: Provider Reimbursement History (DPPO)</t>
  </si>
  <si>
    <t>All fully insured PEPM premiums must be quoted on a fully-loaded basis, i.e., premiums must include all incurred claims and runout claims for each contract year, all direct and indirect costs, general and administrative overhead, purchasing burden and profit.  No other fees or charges may be added to the contract after award, nor will the contractor be compensated on any basis other than the applicable fully loaded PEPM premiums.</t>
  </si>
  <si>
    <t>The Offeror will keep its premium rates at or below those submitted in their financial proposal for each of the contract periods specified in this RFP.</t>
  </si>
  <si>
    <t>Using DPPO claims and enrollment data provided in Attachment N, and the stated enrollment assumptions, provide a PMPM premium breakdown for Contract Year 1 through Contract Year 5.  This information will be used to understand the development of the maximum premiums in Attachment P-4.</t>
  </si>
  <si>
    <t>"Dental Enrollment Assumption" above represents a uniform carrier assumption for purposes of evaluating proposals.  The uniform assumption reflects current combined enrollment for all current DPPO plans, and is not represented as the actual or expected enrollment for a particular vendor.  Vendor must guarantee the maximum premium rates quoted above regardless of actual enrollment.</t>
  </si>
  <si>
    <t>Provide an illustrative DPPO premium cost, on a composite basis, per employee per month (PEPM) based on the firm, fixed, maximum premium rates in Attachment P-4.  Provide an illustrative breakdown of the composite cost components as indicated below.  This information will be used to understand the development of the maximum premiums and during rate renewals.</t>
  </si>
  <si>
    <t>Title</t>
  </si>
  <si>
    <t>90th Percentile R&amp;C</t>
  </si>
  <si>
    <t>Attachment P - 3: Explanations and Deviations</t>
  </si>
  <si>
    <r>
      <t xml:space="preserve">If you provide a "No" response, or a "Yes" response with a qualifier, please provide an explanation for why you cannot comply with the requirement in full in </t>
    </r>
    <r>
      <rPr>
        <b/>
        <sz val="10"/>
        <color indexed="16"/>
        <rFont val="Arial"/>
        <family val="2"/>
      </rPr>
      <t>"Attachment P-3: Explanations and Deviations"</t>
    </r>
    <r>
      <rPr>
        <sz val="10"/>
        <rFont val="Arial"/>
        <family val="2"/>
      </rPr>
      <t>.  All negative-type responses must have a corresponding explanation or alternative.  All explanations must be numbered to correspond to the questions to which they pertain.  Please keep explanations as brief as possible.</t>
    </r>
  </si>
  <si>
    <t>A.  In-network</t>
  </si>
  <si>
    <t>B. Out-of-network</t>
  </si>
  <si>
    <t>C.  Total (1.A. + 1.B.)</t>
  </si>
  <si>
    <t>A. Current Year Claim Reserve</t>
  </si>
  <si>
    <t>B. Prior Year Claim Reserve</t>
  </si>
  <si>
    <t>C. Claim Reserve Adjustment (2.A. - 2.B.)</t>
  </si>
  <si>
    <t>Projected Incurred Fee-For-Service Claims (1.C. + 2.C.)</t>
  </si>
  <si>
    <t>A. Claims Administration</t>
  </si>
  <si>
    <t>a) Claims Administration/Payment</t>
  </si>
  <si>
    <t>b) Customer Service</t>
  </si>
  <si>
    <t>c) Corporate and Other Overhead</t>
  </si>
  <si>
    <t>d) Taxes</t>
  </si>
  <si>
    <t>e) Profit</t>
  </si>
  <si>
    <t>f) Utilization Review</t>
  </si>
  <si>
    <t>g) Care Management</t>
  </si>
  <si>
    <t>h) 5-10 annual Ad Hoc reporting requests</t>
  </si>
  <si>
    <t>i) Member communication materials (ID cards, booklets, etc.)</t>
  </si>
  <si>
    <t>j) Other  (please specify)</t>
  </si>
  <si>
    <t>k) Subtotal (Sum of 6.A.a through 6.A.j)</t>
  </si>
  <si>
    <t>B.  Plan Administration</t>
  </si>
  <si>
    <t>b) Vendor share of State's annual open enrollment costs</t>
  </si>
  <si>
    <t>c) Subtotal (Sum of 6.B.a and 6.B.b)</t>
  </si>
  <si>
    <t>C.</t>
  </si>
  <si>
    <t>Total Administration Fees (Sum of 6.A.k and 6.B.c.)</t>
  </si>
  <si>
    <t>Total Composite Premium Cost PMPM (5 + 6.C.)</t>
  </si>
  <si>
    <r>
      <t>a) Vendor share of State-conducted member satisfaction survey</t>
    </r>
    <r>
      <rPr>
        <sz val="10"/>
        <rFont val="Times New Roman"/>
        <family val="1"/>
      </rPr>
      <t xml:space="preserve">   ( See Attachment O-6, # CC-13)</t>
    </r>
  </si>
  <si>
    <r>
      <t xml:space="preserve">Instructions to the Offeror: </t>
    </r>
    <r>
      <rPr>
        <sz val="10"/>
        <rFont val="Arial"/>
        <family val="2"/>
      </rPr>
      <t xml:space="preserve"> For each key location listed below, provide the Dental PPO reimbursement fees as of</t>
    </r>
    <r>
      <rPr>
        <b/>
        <sz val="10"/>
        <rFont val="Arial"/>
        <family val="2"/>
      </rPr>
      <t xml:space="preserve"> January 1, 2008</t>
    </r>
    <r>
      <rPr>
        <sz val="10"/>
        <rFont val="Arial"/>
        <family val="2"/>
      </rPr>
      <t>. Some networks have different fee schedules for a given zip code. If there are multiple fee schedules used in any of the selected 5-digit zip codes, provide the set of fees that apply to the largest number of dentists in the zip code.  This information will be weighted by expected utilization to develop an overall average cost that will be used to validate the Projected Fee-For-Service Paid Claims in Attachment P-5.  Also, provide the expected average increase in fees for each of the projection years 2010, 2011, 2012, 2013 and 2014.</t>
    </r>
  </si>
  <si>
    <t>Request for Dental Proposal for The State of Maryland, Functional Area 2</t>
  </si>
  <si>
    <t>Attachment P-1: DPPO Financial Proposal</t>
  </si>
  <si>
    <t>Attachment P-2: Financial Compliance Checklist</t>
  </si>
  <si>
    <t>Attachment P-6: DPPO Provider Reimbursement History</t>
  </si>
  <si>
    <r>
      <t xml:space="preserve">Complete all the attached financial exhibits for the proposed functional area(s).  De-identified, aggregate claims and enrollment experience for the two DHMO plans and the DPPO plan are provided for your use in the Excel file labeled </t>
    </r>
    <r>
      <rPr>
        <b/>
        <sz val="10"/>
        <color indexed="16"/>
        <rFont val="Arial"/>
        <family val="2"/>
      </rPr>
      <t>"Attachment N: Dental Supplemental Data"</t>
    </r>
    <r>
      <rPr>
        <sz val="10"/>
        <color indexed="8"/>
        <rFont val="Arial"/>
        <family val="2"/>
      </rPr>
      <t>.</t>
    </r>
  </si>
  <si>
    <t>Provide firm, fixed monthly premium rates for each of the four (4) rate tiers below.  The Contractor who is awarded a contract under this solicitation shall validate its rates for Contract Years 1 through 5, and if warranted based on negotiations with the State, shall reduce the premium rates quoted in its proposal.</t>
  </si>
  <si>
    <t>Premium rates will be evaluated based on cumulative cost for Contract Year 1 through Contract Year 5 (line 7) of the total firm, fixed maximum rates quoted for Contract Years 1 through 5.</t>
  </si>
  <si>
    <t>Attachment P-4: Fully Insured Maximum Premium Rates (DPPO)</t>
  </si>
  <si>
    <t>Attachment P-5: Offeror's Premium Analysis (DPPO)</t>
  </si>
  <si>
    <t>DPPO Financial Proposal for the State of Maryland, Functional Area 2</t>
  </si>
  <si>
    <t>Complete the payment rate for each listed CDT-4 procedure for both your network and non-network providers.  The exhibit lists common procedures by CDT-4 codes.  Provide payment rates for the requested services in the requested geographical zip codes as of January 1, 2008.  This information will be weighted by expected utilization to develop an overall average cost that will be used to validate the Projected Fee-For-Service Paid Claims in Attachment P-5.</t>
  </si>
  <si>
    <t>For purposes of Attachment P - 4 and Attachment P - 5, "per employee per month (PEPM)" means a cost for each employee or retiree on a monthly basis.</t>
  </si>
  <si>
    <t>All PEPM premiums must be quoted on a fully-loaded basis, i.e., premiums must include all incurred claims and run out claims for each contract year, all direct and indirect costs, general and administrative overhead, purchasing burden and profit.  No other fees or charges may be added to the contract after award, nor will the contractor be compensated on any basis other than the applicable fully loaded PEPM premiums.</t>
  </si>
  <si>
    <t>Using the firm, fixed monthly premium rates by tier level quoted above, calculate the total monthly cost by multiplying each rate by the respective enrollment assumption and enter the result on line 5 of the chart below.</t>
  </si>
  <si>
    <t>PERIODONTAL MAINTENANCE</t>
  </si>
  <si>
    <t>For each MD zip code, please provide Offeror's estimate of the average increase in fees or reimbursement stated above from January 1, 2008 to the stated projection year, as reflected in Offeror's Projected Fee-For-Service Claims on Attachment M-5a:</t>
  </si>
  <si>
    <t>PANORAMIC FILM</t>
  </si>
  <si>
    <t>Attachment P-3: Explanations and Deviations</t>
  </si>
  <si>
    <t>Section # / Question #</t>
  </si>
  <si>
    <t>Indicate "Explanation" or "Deviation"</t>
  </si>
  <si>
    <t>Offeror Response</t>
  </si>
  <si>
    <t>List_Exp_Dev</t>
  </si>
  <si>
    <t>Explanation</t>
  </si>
  <si>
    <t>Deviation</t>
  </si>
  <si>
    <t>Active, Satellite, Direct Pay and Retirees</t>
  </si>
  <si>
    <t>Contract Years
1 and 2</t>
  </si>
  <si>
    <t>Contract Years
3 and 4</t>
  </si>
  <si>
    <t>Contract Year
5</t>
  </si>
  <si>
    <t>No - See P-3: Explanations and Deviations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</si>
</sst>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quot;#,##0.00"/>
    <numFmt numFmtId="166" formatCode="_(* #,##0_);_(* \(#,##0\);_(* &quot;-&quot;??_);_(@_)"/>
    <numFmt numFmtId="167" formatCode="&quot;$&quot;#,##0"/>
    <numFmt numFmtId="168" formatCode="&quot;$&quot;#,##0.0"/>
    <numFmt numFmtId="169" formatCode="0.0%"/>
  </numFmts>
  <fonts count="46">
    <font>
      <sz val="10"/>
      <name val="Arial"/>
      <family val="0"/>
    </font>
    <font>
      <b/>
      <sz val="18"/>
      <name val="Arial"/>
      <family val="2"/>
    </font>
    <font>
      <sz val="14"/>
      <name val="Arial"/>
      <family val="2"/>
    </font>
    <font>
      <b/>
      <sz val="10"/>
      <name val="Arial"/>
      <family val="2"/>
    </font>
    <font>
      <b/>
      <sz val="16"/>
      <color indexed="8"/>
      <name val="Arial Narrow"/>
      <family val="2"/>
    </font>
    <font>
      <b/>
      <sz val="14"/>
      <color indexed="18"/>
      <name val="Arial"/>
      <family val="2"/>
    </font>
    <font>
      <b/>
      <sz val="18"/>
      <color indexed="9"/>
      <name val="Arial"/>
      <family val="2"/>
    </font>
    <font>
      <sz val="10"/>
      <color indexed="8"/>
      <name val="Arial"/>
      <family val="2"/>
    </font>
    <font>
      <sz val="8"/>
      <name val="Arial"/>
      <family val="0"/>
    </font>
    <font>
      <sz val="10"/>
      <name val="Times New Roman"/>
      <family val="0"/>
    </font>
    <font>
      <sz val="10"/>
      <color indexed="18"/>
      <name val="Times New Roman"/>
      <family val="1"/>
    </font>
    <font>
      <b/>
      <sz val="18"/>
      <color indexed="18"/>
      <name val="Times New Roman"/>
      <family val="1"/>
    </font>
    <font>
      <sz val="11"/>
      <color indexed="16"/>
      <name val="Arial"/>
      <family val="2"/>
    </font>
    <font>
      <sz val="10"/>
      <color indexed="9"/>
      <name val="Times New Roman"/>
      <family val="1"/>
    </font>
    <font>
      <b/>
      <sz val="10"/>
      <color indexed="9"/>
      <name val="Times New Roman"/>
      <family val="1"/>
    </font>
    <font>
      <b/>
      <sz val="12"/>
      <color indexed="9"/>
      <name val="Times New Roman"/>
      <family val="1"/>
    </font>
    <font>
      <b/>
      <sz val="14"/>
      <color indexed="9"/>
      <name val="Times New Roman"/>
      <family val="1"/>
    </font>
    <font>
      <sz val="11"/>
      <color indexed="8"/>
      <name val="Arial"/>
      <family val="2"/>
    </font>
    <font>
      <b/>
      <sz val="14"/>
      <name val="Times New Roman"/>
      <family val="1"/>
    </font>
    <font>
      <sz val="10"/>
      <color indexed="8"/>
      <name val="Times New Roman"/>
      <family val="1"/>
    </font>
    <font>
      <sz val="10"/>
      <color indexed="18"/>
      <name val="Arial"/>
      <family val="0"/>
    </font>
    <font>
      <b/>
      <sz val="10"/>
      <color indexed="10"/>
      <name val="Times New Roman"/>
      <family val="1"/>
    </font>
    <font>
      <b/>
      <sz val="10"/>
      <color indexed="18"/>
      <name val="Times New Roman"/>
      <family val="1"/>
    </font>
    <font>
      <sz val="10"/>
      <name val="Monotype Sorts"/>
      <family val="0"/>
    </font>
    <font>
      <b/>
      <sz val="10"/>
      <color indexed="8"/>
      <name val="ARIAL"/>
      <family val="2"/>
    </font>
    <font>
      <sz val="12"/>
      <name val="Times New Roman"/>
      <family val="1"/>
    </font>
    <font>
      <b/>
      <sz val="12"/>
      <name val="Times New Roman"/>
      <family val="1"/>
    </font>
    <font>
      <sz val="12"/>
      <color indexed="10"/>
      <name val="Times New Roman"/>
      <family val="1"/>
    </font>
    <font>
      <b/>
      <sz val="11"/>
      <name val="Times New Roman"/>
      <family val="1"/>
    </font>
    <font>
      <u val="single"/>
      <sz val="10"/>
      <color indexed="12"/>
      <name val="Arial"/>
      <family val="0"/>
    </font>
    <font>
      <u val="single"/>
      <sz val="10"/>
      <color indexed="36"/>
      <name val="Arial"/>
      <family val="0"/>
    </font>
    <font>
      <b/>
      <sz val="10"/>
      <name val="Times New Roman"/>
      <family val="1"/>
    </font>
    <font>
      <sz val="11"/>
      <name val="Arial"/>
      <family val="2"/>
    </font>
    <font>
      <sz val="12"/>
      <color indexed="8"/>
      <name val="Times New Roman"/>
      <family val="1"/>
    </font>
    <font>
      <sz val="10"/>
      <color indexed="18"/>
      <name val="Arial Narrow"/>
      <family val="2"/>
    </font>
    <font>
      <sz val="9"/>
      <color indexed="18"/>
      <name val="Times New Roman"/>
      <family val="1"/>
    </font>
    <font>
      <sz val="9"/>
      <color indexed="8"/>
      <name val="Times New Roman"/>
      <family val="1"/>
    </font>
    <font>
      <b/>
      <sz val="11"/>
      <color indexed="8"/>
      <name val="Times New Roman"/>
      <family val="1"/>
    </font>
    <font>
      <b/>
      <sz val="9"/>
      <color indexed="8"/>
      <name val="Times New Roman"/>
      <family val="1"/>
    </font>
    <font>
      <b/>
      <sz val="14"/>
      <color indexed="16"/>
      <name val="Arial"/>
      <family val="2"/>
    </font>
    <font>
      <b/>
      <sz val="10"/>
      <color indexed="16"/>
      <name val="Arial"/>
      <family val="2"/>
    </font>
    <font>
      <sz val="10"/>
      <color indexed="16"/>
      <name val="Arial"/>
      <family val="2"/>
    </font>
    <font>
      <b/>
      <sz val="10"/>
      <color indexed="16"/>
      <name val="Times New Roman"/>
      <family val="1"/>
    </font>
    <font>
      <b/>
      <sz val="11"/>
      <color indexed="8"/>
      <name val="Arial"/>
      <family val="2"/>
    </font>
    <font>
      <vertAlign val="superscript"/>
      <sz val="10"/>
      <name val="Times New Roman"/>
      <family val="1"/>
    </font>
    <font>
      <sz val="8"/>
      <name val="Tahoma"/>
      <family val="2"/>
    </font>
  </fonts>
  <fills count="7">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18"/>
        <bgColor indexed="64"/>
      </patternFill>
    </fill>
    <fill>
      <patternFill patternType="solid">
        <fgColor indexed="16"/>
        <bgColor indexed="64"/>
      </patternFill>
    </fill>
  </fills>
  <borders count="84">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style="thin"/>
      <bottom style="thin"/>
    </border>
    <border>
      <left style="thin"/>
      <right style="thin"/>
      <top style="thin"/>
      <bottom style="thin"/>
    </border>
    <border>
      <left>
        <color indexed="63"/>
      </left>
      <right>
        <color indexed="63"/>
      </right>
      <top style="hair"/>
      <bottom style="hair"/>
    </border>
    <border>
      <left>
        <color indexed="63"/>
      </left>
      <right>
        <color indexed="63"/>
      </right>
      <top>
        <color indexed="63"/>
      </top>
      <bottom style="hair"/>
    </border>
    <border>
      <left style="thin"/>
      <right>
        <color indexed="63"/>
      </right>
      <top>
        <color indexed="63"/>
      </top>
      <bottom style="hair"/>
    </border>
    <border>
      <left>
        <color indexed="63"/>
      </left>
      <right style="thin"/>
      <top style="hair"/>
      <bottom style="hair"/>
    </border>
    <border>
      <left style="thin"/>
      <right>
        <color indexed="63"/>
      </right>
      <top style="hair"/>
      <bottom style="hair"/>
    </border>
    <border>
      <left>
        <color indexed="63"/>
      </left>
      <right>
        <color indexed="63"/>
      </right>
      <top style="hair"/>
      <bottom style="double"/>
    </border>
    <border>
      <left style="thin"/>
      <right style="thin"/>
      <top>
        <color indexed="63"/>
      </top>
      <bottom style="hair"/>
    </border>
    <border>
      <left style="thin"/>
      <right style="thin"/>
      <top style="double"/>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thin"/>
    </border>
    <border>
      <left>
        <color indexed="63"/>
      </left>
      <right style="thin"/>
      <top>
        <color indexed="63"/>
      </top>
      <bottom style="hair"/>
    </border>
    <border>
      <left style="thin"/>
      <right>
        <color indexed="63"/>
      </right>
      <top style="hair"/>
      <bottom style="double"/>
    </border>
    <border>
      <left>
        <color indexed="63"/>
      </left>
      <right style="thin"/>
      <top style="thin"/>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double">
        <color indexed="8"/>
      </left>
      <right style="thin">
        <color indexed="22"/>
      </right>
      <top style="thin">
        <color indexed="8"/>
      </top>
      <bottom style="thin">
        <color indexed="8"/>
      </bottom>
    </border>
    <border>
      <left style="double">
        <color indexed="8"/>
      </left>
      <right style="thin">
        <color indexed="22"/>
      </right>
      <top style="thin">
        <color indexed="8"/>
      </top>
      <bottom style="double">
        <color indexed="8"/>
      </bottom>
    </border>
    <border>
      <left style="thin">
        <color indexed="22"/>
      </left>
      <right style="thin"/>
      <top style="thin">
        <color indexed="8"/>
      </top>
      <bottom style="thin">
        <color indexed="8"/>
      </bottom>
    </border>
    <border>
      <left style="thin">
        <color indexed="22"/>
      </left>
      <right style="thin"/>
      <top style="thin">
        <color indexed="8"/>
      </top>
      <bottom style="double">
        <color indexed="8"/>
      </bottom>
    </border>
    <border>
      <left>
        <color indexed="63"/>
      </left>
      <right>
        <color indexed="63"/>
      </right>
      <top style="thin"/>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color indexed="63"/>
      </right>
      <top>
        <color indexed="63"/>
      </top>
      <bottom style="thin">
        <color indexed="8"/>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dotted">
        <color indexed="22"/>
      </left>
      <right style="thin"/>
      <top>
        <color indexed="63"/>
      </top>
      <bottom style="thin"/>
    </border>
    <border>
      <left style="thin">
        <color indexed="16"/>
      </left>
      <right>
        <color indexed="63"/>
      </right>
      <top>
        <color indexed="63"/>
      </top>
      <bottom>
        <color indexed="63"/>
      </bottom>
    </border>
    <border>
      <left style="thin"/>
      <right style="thin"/>
      <top style="hair"/>
      <bottom style="hair"/>
    </border>
    <border>
      <left style="thin"/>
      <right style="thin"/>
      <top style="thin"/>
      <bottom>
        <color indexed="63"/>
      </bottom>
    </border>
    <border>
      <left style="thin"/>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style="thin"/>
      <right style="thin"/>
      <top style="hair"/>
      <bottom style="double"/>
    </border>
    <border>
      <left style="thin"/>
      <right style="thin"/>
      <top style="hair"/>
      <bottom style="thin"/>
    </border>
    <border>
      <left style="thin"/>
      <right style="thin"/>
      <top>
        <color indexed="63"/>
      </top>
      <bottom style="thin"/>
    </border>
    <border>
      <left style="thin"/>
      <right style="dashed">
        <color indexed="22"/>
      </right>
      <top>
        <color indexed="63"/>
      </top>
      <bottom style="dashed">
        <color indexed="22"/>
      </bottom>
    </border>
    <border>
      <left style="dashed">
        <color indexed="22"/>
      </left>
      <right style="thin"/>
      <top>
        <color indexed="63"/>
      </top>
      <bottom style="dashed">
        <color indexed="22"/>
      </bottom>
    </border>
    <border>
      <left style="thin"/>
      <right style="dashed">
        <color indexed="22"/>
      </right>
      <top style="dashed">
        <color indexed="22"/>
      </top>
      <bottom style="thin">
        <color indexed="22"/>
      </bottom>
    </border>
    <border>
      <left style="dashed">
        <color indexed="22"/>
      </left>
      <right style="thin"/>
      <top>
        <color indexed="63"/>
      </top>
      <bottom style="thin">
        <color indexed="22"/>
      </bottom>
    </border>
    <border>
      <left style="thin"/>
      <right style="dashed">
        <color indexed="22"/>
      </right>
      <top style="thin">
        <color indexed="22"/>
      </top>
      <bottom style="dashed">
        <color indexed="22"/>
      </bottom>
    </border>
    <border>
      <left style="dashed">
        <color indexed="22"/>
      </left>
      <right style="thin"/>
      <top style="thin">
        <color indexed="22"/>
      </top>
      <bottom style="dashed">
        <color indexed="22"/>
      </bottom>
    </border>
    <border>
      <left style="thin"/>
      <right style="thin"/>
      <top style="thin"/>
      <bottom style="hair"/>
    </border>
    <border>
      <left style="thin"/>
      <right style="dotted">
        <color indexed="22"/>
      </right>
      <top>
        <color indexed="63"/>
      </top>
      <bottom style="thin">
        <color indexed="22"/>
      </bottom>
    </border>
    <border>
      <left style="dotted">
        <color indexed="22"/>
      </left>
      <right style="thin"/>
      <top>
        <color indexed="63"/>
      </top>
      <bottom style="thin">
        <color indexed="22"/>
      </bottom>
    </border>
    <border>
      <left style="thin"/>
      <right>
        <color indexed="63"/>
      </right>
      <top style="thin"/>
      <bottom style="thin">
        <color indexed="22"/>
      </bottom>
    </border>
    <border>
      <left style="dotted">
        <color indexed="22"/>
      </left>
      <right style="thin"/>
      <top style="thin"/>
      <bottom style="thin">
        <color indexed="22"/>
      </bottom>
    </border>
    <border>
      <left style="thin"/>
      <right style="dotted">
        <color indexed="22"/>
      </right>
      <top style="thin">
        <color indexed="22"/>
      </top>
      <bottom style="thin">
        <color indexed="22"/>
      </bottom>
    </border>
    <border>
      <left style="dotted">
        <color indexed="22"/>
      </left>
      <right style="thin"/>
      <top style="thin">
        <color indexed="22"/>
      </top>
      <bottom style="thin">
        <color indexed="22"/>
      </bottom>
    </border>
    <border>
      <left style="thin"/>
      <right>
        <color indexed="63"/>
      </right>
      <top style="thin">
        <color indexed="22"/>
      </top>
      <bottom style="thin">
        <color indexed="22"/>
      </bottom>
    </border>
    <border>
      <left style="thin"/>
      <right>
        <color indexed="63"/>
      </right>
      <top style="thin">
        <color indexed="22"/>
      </top>
      <bottom style="thin"/>
    </border>
    <border>
      <left style="dotted">
        <color indexed="22"/>
      </left>
      <right style="thin"/>
      <top style="thin">
        <color indexed="22"/>
      </top>
      <bottom style="thin"/>
    </border>
    <border>
      <left style="thin">
        <color indexed="16"/>
      </left>
      <right>
        <color indexed="63"/>
      </right>
      <top style="thin">
        <color indexed="16"/>
      </top>
      <bottom style="thin">
        <color indexed="16"/>
      </bottom>
    </border>
    <border>
      <left>
        <color indexed="63"/>
      </left>
      <right>
        <color indexed="63"/>
      </right>
      <top style="thin">
        <color indexed="16"/>
      </top>
      <bottom style="thin">
        <color indexed="16"/>
      </bottom>
    </border>
    <border>
      <left>
        <color indexed="63"/>
      </left>
      <right style="thin">
        <color indexed="16"/>
      </right>
      <top style="thin">
        <color indexed="16"/>
      </top>
      <bottom style="thin">
        <color indexed="16"/>
      </bottom>
    </border>
    <border>
      <left style="thin"/>
      <right>
        <color indexed="63"/>
      </right>
      <top style="thin"/>
      <bottom>
        <color indexed="63"/>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style="thin"/>
      <right>
        <color indexed="63"/>
      </right>
      <top style="thin">
        <color indexed="8"/>
      </top>
      <bottom style="thin">
        <color indexed="8"/>
      </bottom>
    </border>
    <border>
      <left>
        <color indexed="63"/>
      </left>
      <right style="double"/>
      <top style="thin">
        <color indexed="8"/>
      </top>
      <bottom style="thin">
        <color indexed="8"/>
      </bottom>
    </border>
    <border>
      <left>
        <color indexed="63"/>
      </left>
      <right>
        <color indexed="63"/>
      </right>
      <top style="thin">
        <color indexed="8"/>
      </top>
      <bottom style="double">
        <color indexed="8"/>
      </bottom>
    </border>
    <border>
      <left>
        <color indexed="63"/>
      </left>
      <right style="thin"/>
      <top style="thin">
        <color indexed="8"/>
      </top>
      <bottom style="double">
        <color indexed="8"/>
      </bottom>
    </border>
    <border>
      <left style="double">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color indexed="63"/>
      </left>
      <right style="double">
        <color indexed="8"/>
      </right>
      <top style="double">
        <color indexed="8"/>
      </top>
      <bottom style="thin">
        <color indexed="8"/>
      </bottom>
    </border>
    <border>
      <left style="thin">
        <color indexed="22"/>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style="thin"/>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thin"/>
      <right>
        <color indexed="63"/>
      </right>
      <top style="thin">
        <color indexed="8"/>
      </top>
      <bottom style="double">
        <color indexed="8"/>
      </bottom>
    </border>
    <border>
      <left>
        <color indexed="63"/>
      </left>
      <right style="double"/>
      <top style="thin">
        <color indexed="8"/>
      </top>
      <bottom style="double">
        <color indexed="8"/>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9" fillId="0" borderId="0">
      <alignment/>
      <protection/>
    </xf>
    <xf numFmtId="0" fontId="9" fillId="0" borderId="0">
      <alignment vertical="center"/>
      <protection/>
    </xf>
    <xf numFmtId="0" fontId="0" fillId="0" borderId="0">
      <alignment/>
      <protection/>
    </xf>
    <xf numFmtId="0" fontId="0" fillId="0" borderId="0">
      <alignment/>
      <protection/>
    </xf>
    <xf numFmtId="9" fontId="0" fillId="0" borderId="0" applyFont="0" applyFill="0" applyBorder="0" applyAlignment="0" applyProtection="0"/>
  </cellStyleXfs>
  <cellXfs count="315">
    <xf numFmtId="0" fontId="0" fillId="0" borderId="0" xfId="0" applyAlignment="1">
      <alignment/>
    </xf>
    <xf numFmtId="0" fontId="1" fillId="2" borderId="0" xfId="0" applyFont="1" applyFill="1" applyAlignment="1">
      <alignment horizontal="centerContinuous"/>
    </xf>
    <xf numFmtId="0" fontId="1" fillId="2" borderId="0" xfId="0" applyFont="1" applyFill="1" applyAlignment="1">
      <alignment/>
    </xf>
    <xf numFmtId="0" fontId="3" fillId="2" borderId="0" xfId="0" applyFont="1" applyFill="1" applyAlignment="1">
      <alignment/>
    </xf>
    <xf numFmtId="0" fontId="1" fillId="0" borderId="0" xfId="0" applyFont="1" applyFill="1" applyAlignment="1">
      <alignment/>
    </xf>
    <xf numFmtId="0" fontId="0" fillId="0" borderId="0" xfId="0" applyFill="1" applyAlignment="1">
      <alignment/>
    </xf>
    <xf numFmtId="0" fontId="2" fillId="0" borderId="0" xfId="0" applyFont="1" applyFill="1" applyAlignment="1">
      <alignment/>
    </xf>
    <xf numFmtId="0" fontId="0" fillId="0" borderId="0" xfId="0" applyFont="1" applyFill="1" applyAlignment="1" quotePrefix="1">
      <alignment horizontal="center"/>
    </xf>
    <xf numFmtId="0" fontId="0" fillId="0" borderId="0" xfId="0" applyFont="1" applyFill="1" applyAlignment="1">
      <alignment/>
    </xf>
    <xf numFmtId="0" fontId="0" fillId="0" borderId="0" xfId="0" applyFont="1" applyFill="1" applyAlignment="1">
      <alignment horizontal="center"/>
    </xf>
    <xf numFmtId="0" fontId="0" fillId="0" borderId="0" xfId="0" applyFill="1" applyAlignment="1">
      <alignment horizontal="center"/>
    </xf>
    <xf numFmtId="0" fontId="0" fillId="0" borderId="0" xfId="0" applyFill="1" applyAlignment="1" quotePrefix="1">
      <alignment horizontal="center"/>
    </xf>
    <xf numFmtId="0" fontId="4" fillId="2" borderId="0" xfId="0" applyFont="1" applyFill="1" applyBorder="1" applyAlignment="1" applyProtection="1">
      <alignment horizontal="left" vertical="top"/>
      <protection/>
    </xf>
    <xf numFmtId="0" fontId="4" fillId="0" borderId="0" xfId="0" applyFont="1" applyFill="1" applyBorder="1" applyAlignment="1" applyProtection="1">
      <alignment horizontal="left" vertical="top"/>
      <protection/>
    </xf>
    <xf numFmtId="0" fontId="5" fillId="2" borderId="0" xfId="24" applyFont="1" applyFill="1" applyBorder="1" applyAlignment="1">
      <alignment horizontal="left" vertical="center"/>
      <protection/>
    </xf>
    <xf numFmtId="0" fontId="5" fillId="0" borderId="0" xfId="24" applyFont="1" applyFill="1" applyBorder="1" applyAlignment="1">
      <alignment horizontal="left" vertical="center"/>
      <protection/>
    </xf>
    <xf numFmtId="0" fontId="3" fillId="2" borderId="0" xfId="0" applyFont="1" applyFill="1" applyAlignment="1" quotePrefix="1">
      <alignment vertical="top"/>
    </xf>
    <xf numFmtId="0" fontId="0" fillId="2" borderId="0" xfId="0" applyFont="1" applyFill="1" applyAlignment="1">
      <alignment horizontal="left" vertical="top" wrapText="1"/>
    </xf>
    <xf numFmtId="0" fontId="3" fillId="0" borderId="0" xfId="0" applyFont="1" applyFill="1" applyAlignment="1" quotePrefix="1">
      <alignment horizontal="center"/>
    </xf>
    <xf numFmtId="0" fontId="3" fillId="0" borderId="1" xfId="0" applyFont="1" applyFill="1" applyBorder="1" applyAlignment="1">
      <alignment/>
    </xf>
    <xf numFmtId="0" fontId="3" fillId="2" borderId="1" xfId="0" applyFont="1" applyFill="1" applyBorder="1" applyAlignment="1">
      <alignment horizontal="left" vertical="top" wrapText="1"/>
    </xf>
    <xf numFmtId="0" fontId="7" fillId="2" borderId="0" xfId="24" applyFont="1" applyFill="1" applyBorder="1" applyAlignment="1" applyProtection="1">
      <alignment vertical="top"/>
      <protection/>
    </xf>
    <xf numFmtId="0" fontId="7" fillId="0" borderId="0" xfId="24" applyFont="1" applyFill="1" applyBorder="1" applyAlignment="1" applyProtection="1">
      <alignment vertical="top"/>
      <protection/>
    </xf>
    <xf numFmtId="0" fontId="9" fillId="2" borderId="0" xfId="21" applyFont="1" applyFill="1" applyProtection="1">
      <alignment/>
      <protection/>
    </xf>
    <xf numFmtId="0" fontId="9" fillId="2" borderId="0" xfId="21" applyFont="1" applyFill="1" applyAlignment="1" applyProtection="1">
      <alignment horizontal="left" vertical="top" wrapText="1"/>
      <protection/>
    </xf>
    <xf numFmtId="0" fontId="9" fillId="2" borderId="0" xfId="21" applyFont="1" applyFill="1" applyAlignment="1" applyProtection="1">
      <alignment horizontal="center"/>
      <protection/>
    </xf>
    <xf numFmtId="14" fontId="9" fillId="2" borderId="2" xfId="21" applyNumberFormat="1" applyFont="1" applyFill="1" applyBorder="1" applyAlignment="1" applyProtection="1">
      <alignment horizontal="center"/>
      <protection locked="0"/>
    </xf>
    <xf numFmtId="0" fontId="3" fillId="0" borderId="0" xfId="0" applyFont="1" applyAlignment="1">
      <alignment/>
    </xf>
    <xf numFmtId="0" fontId="9" fillId="0" borderId="3" xfId="21" applyFont="1" applyFill="1" applyBorder="1" applyAlignment="1" applyProtection="1">
      <alignment horizontal="center" vertical="center" wrapText="1"/>
      <protection locked="0"/>
    </xf>
    <xf numFmtId="0" fontId="7" fillId="0" borderId="0" xfId="24" applyFont="1" applyFill="1" applyBorder="1" applyProtection="1">
      <alignment/>
      <protection/>
    </xf>
    <xf numFmtId="0" fontId="9" fillId="2" borderId="4" xfId="23" applyFont="1" applyFill="1" applyBorder="1" applyAlignment="1" applyProtection="1">
      <alignment horizontal="left" vertical="top" wrapText="1"/>
      <protection locked="0"/>
    </xf>
    <xf numFmtId="0" fontId="19" fillId="0" borderId="0" xfId="24" applyFont="1" applyFill="1" applyBorder="1" applyProtection="1">
      <alignment/>
      <protection/>
    </xf>
    <xf numFmtId="0" fontId="7" fillId="2" borderId="0" xfId="24" applyFont="1" applyFill="1" applyBorder="1" applyProtection="1">
      <alignment/>
      <protection/>
    </xf>
    <xf numFmtId="0" fontId="19" fillId="2" borderId="0" xfId="23" applyFont="1" applyFill="1" applyBorder="1" applyProtection="1">
      <alignment/>
      <protection/>
    </xf>
    <xf numFmtId="0" fontId="25" fillId="2" borderId="5" xfId="0" applyFont="1" applyFill="1" applyBorder="1" applyAlignment="1" applyProtection="1" quotePrefix="1">
      <alignment/>
      <protection/>
    </xf>
    <xf numFmtId="0" fontId="25" fillId="2" borderId="5" xfId="0" applyFont="1" applyFill="1" applyBorder="1" applyAlignment="1" applyProtection="1">
      <alignment/>
      <protection/>
    </xf>
    <xf numFmtId="0" fontId="25" fillId="2" borderId="6" xfId="0" applyFont="1" applyFill="1" applyBorder="1" applyAlignment="1" applyProtection="1">
      <alignment/>
      <protection/>
    </xf>
    <xf numFmtId="166" fontId="25" fillId="2" borderId="7" xfId="15" applyNumberFormat="1" applyFont="1" applyFill="1" applyBorder="1" applyAlignment="1" applyProtection="1">
      <alignment/>
      <protection/>
    </xf>
    <xf numFmtId="0" fontId="25" fillId="2" borderId="7" xfId="0" applyFont="1" applyFill="1" applyBorder="1" applyAlignment="1" applyProtection="1">
      <alignment/>
      <protection/>
    </xf>
    <xf numFmtId="0" fontId="25" fillId="2" borderId="8" xfId="0" applyFont="1" applyFill="1" applyBorder="1" applyAlignment="1" applyProtection="1">
      <alignment/>
      <protection/>
    </xf>
    <xf numFmtId="0" fontId="25" fillId="3" borderId="9" xfId="0" applyFont="1" applyFill="1" applyBorder="1" applyAlignment="1" applyProtection="1">
      <alignment/>
      <protection/>
    </xf>
    <xf numFmtId="0" fontId="25" fillId="2" borderId="10" xfId="0" applyFont="1" applyFill="1" applyBorder="1" applyAlignment="1" applyProtection="1" quotePrefix="1">
      <alignment/>
      <protection/>
    </xf>
    <xf numFmtId="0" fontId="25" fillId="2" borderId="10" xfId="0" applyFont="1" applyFill="1" applyBorder="1" applyAlignment="1" applyProtection="1">
      <alignment/>
      <protection/>
    </xf>
    <xf numFmtId="0" fontId="25" fillId="2" borderId="0" xfId="0" applyFont="1" applyFill="1" applyBorder="1" applyAlignment="1" applyProtection="1">
      <alignment/>
      <protection/>
    </xf>
    <xf numFmtId="0" fontId="25" fillId="2" borderId="0" xfId="0" applyFont="1" applyFill="1" applyBorder="1" applyAlignment="1" applyProtection="1" quotePrefix="1">
      <alignment/>
      <protection/>
    </xf>
    <xf numFmtId="167" fontId="25" fillId="2" borderId="0" xfId="0" applyNumberFormat="1" applyFont="1" applyFill="1" applyBorder="1" applyAlignment="1" applyProtection="1">
      <alignment/>
      <protection/>
    </xf>
    <xf numFmtId="0" fontId="25" fillId="2" borderId="0" xfId="0" applyFont="1" applyFill="1" applyAlignment="1" applyProtection="1">
      <alignment/>
      <protection/>
    </xf>
    <xf numFmtId="0" fontId="25" fillId="2" borderId="0" xfId="0" applyFont="1" applyFill="1" applyAlignment="1" applyProtection="1">
      <alignment horizontal="centerContinuous" vertical="center" wrapText="1"/>
      <protection/>
    </xf>
    <xf numFmtId="0" fontId="13" fillId="2" borderId="0" xfId="21" applyFont="1" applyFill="1" applyBorder="1" applyAlignment="1" applyProtection="1">
      <alignment horizontal="center"/>
      <protection/>
    </xf>
    <xf numFmtId="0" fontId="25" fillId="0" borderId="0" xfId="0" applyFont="1" applyFill="1" applyBorder="1" applyAlignment="1" applyProtection="1">
      <alignment/>
      <protection/>
    </xf>
    <xf numFmtId="0" fontId="25" fillId="0" borderId="0" xfId="0" applyFont="1" applyFill="1" applyAlignment="1" applyProtection="1">
      <alignment/>
      <protection/>
    </xf>
    <xf numFmtId="44" fontId="27" fillId="4" borderId="11" xfId="17" applyFont="1" applyFill="1" applyBorder="1" applyAlignment="1" applyProtection="1">
      <alignment/>
      <protection/>
    </xf>
    <xf numFmtId="44" fontId="25" fillId="0" borderId="12" xfId="17" applyNumberFormat="1" applyFont="1" applyBorder="1" applyAlignment="1" applyProtection="1">
      <alignment/>
      <protection/>
    </xf>
    <xf numFmtId="0" fontId="25" fillId="2" borderId="9" xfId="0" applyFont="1" applyFill="1" applyBorder="1" applyAlignment="1" applyProtection="1">
      <alignment/>
      <protection/>
    </xf>
    <xf numFmtId="0" fontId="25" fillId="2" borderId="13" xfId="0" applyFont="1" applyFill="1" applyBorder="1" applyAlignment="1" applyProtection="1" quotePrefix="1">
      <alignment/>
      <protection/>
    </xf>
    <xf numFmtId="0" fontId="25" fillId="2" borderId="13" xfId="0" applyFont="1" applyFill="1" applyBorder="1" applyAlignment="1" applyProtection="1">
      <alignment/>
      <protection/>
    </xf>
    <xf numFmtId="0" fontId="25" fillId="2" borderId="14" xfId="0" applyFont="1" applyFill="1" applyBorder="1" applyAlignment="1" applyProtection="1">
      <alignment/>
      <protection/>
    </xf>
    <xf numFmtId="0" fontId="25" fillId="3" borderId="15" xfId="0" applyFont="1" applyFill="1" applyBorder="1" applyAlignment="1" applyProtection="1">
      <alignment/>
      <protection/>
    </xf>
    <xf numFmtId="0" fontId="25" fillId="2" borderId="6" xfId="0" applyFont="1" applyFill="1" applyBorder="1" applyAlignment="1" applyProtection="1" quotePrefix="1">
      <alignment/>
      <protection/>
    </xf>
    <xf numFmtId="0" fontId="25" fillId="2" borderId="16" xfId="0" applyFont="1" applyFill="1" applyBorder="1" applyAlignment="1" applyProtection="1">
      <alignment/>
      <protection/>
    </xf>
    <xf numFmtId="0" fontId="25" fillId="2" borderId="17" xfId="0" applyFont="1" applyFill="1" applyBorder="1" applyAlignment="1" applyProtection="1">
      <alignment/>
      <protection/>
    </xf>
    <xf numFmtId="0" fontId="0" fillId="5" borderId="0" xfId="0" applyFill="1" applyAlignment="1">
      <alignment/>
    </xf>
    <xf numFmtId="0" fontId="9" fillId="0" borderId="0" xfId="0" applyFont="1" applyFill="1" applyAlignment="1">
      <alignment horizontal="left" indent="1"/>
    </xf>
    <xf numFmtId="0" fontId="25" fillId="2" borderId="2" xfId="0" applyFont="1" applyFill="1" applyBorder="1" applyAlignment="1" applyProtection="1">
      <alignment/>
      <protection/>
    </xf>
    <xf numFmtId="0" fontId="36" fillId="4" borderId="18" xfId="0" applyFont="1" applyFill="1" applyBorder="1" applyAlignment="1" applyProtection="1">
      <alignment vertical="center" wrapText="1"/>
      <protection/>
    </xf>
    <xf numFmtId="0" fontId="36" fillId="0" borderId="19" xfId="0" applyFont="1" applyFill="1" applyBorder="1" applyAlignment="1" applyProtection="1">
      <alignment vertical="center" wrapText="1"/>
      <protection/>
    </xf>
    <xf numFmtId="0" fontId="36" fillId="4" borderId="19" xfId="0" applyFont="1" applyFill="1" applyBorder="1" applyAlignment="1" applyProtection="1">
      <alignment vertical="center" wrapText="1"/>
      <protection/>
    </xf>
    <xf numFmtId="0" fontId="36" fillId="4" borderId="20" xfId="0" applyFont="1" applyFill="1" applyBorder="1" applyAlignment="1" applyProtection="1">
      <alignment vertical="center" wrapText="1"/>
      <protection/>
    </xf>
    <xf numFmtId="0" fontId="36" fillId="4" borderId="21" xfId="0" applyFont="1" applyFill="1" applyBorder="1" applyAlignment="1" applyProtection="1" quotePrefix="1">
      <alignment horizontal="center" vertical="center"/>
      <protection/>
    </xf>
    <xf numFmtId="0" fontId="36" fillId="0" borderId="22" xfId="0" applyFont="1" applyFill="1" applyBorder="1" applyAlignment="1" applyProtection="1" quotePrefix="1">
      <alignment horizontal="center" vertical="center"/>
      <protection/>
    </xf>
    <xf numFmtId="0" fontId="36" fillId="4" borderId="22" xfId="0" applyFont="1" applyFill="1" applyBorder="1" applyAlignment="1" applyProtection="1" quotePrefix="1">
      <alignment horizontal="center" vertical="center"/>
      <protection/>
    </xf>
    <xf numFmtId="0" fontId="36" fillId="4" borderId="22" xfId="0" applyFont="1" applyFill="1" applyBorder="1" applyAlignment="1" applyProtection="1">
      <alignment horizontal="center" vertical="center"/>
      <protection/>
    </xf>
    <xf numFmtId="0" fontId="36" fillId="0" borderId="22" xfId="0" applyFont="1" applyFill="1" applyBorder="1" applyAlignment="1" applyProtection="1">
      <alignment horizontal="center" vertical="center"/>
      <protection/>
    </xf>
    <xf numFmtId="0" fontId="36" fillId="4" borderId="23" xfId="0" applyFont="1" applyFill="1" applyBorder="1" applyAlignment="1" applyProtection="1">
      <alignment horizontal="center" vertical="center"/>
      <protection/>
    </xf>
    <xf numFmtId="0" fontId="35" fillId="0" borderId="24" xfId="0" applyFont="1" applyFill="1" applyBorder="1" applyAlignment="1" applyProtection="1">
      <alignment horizontal="center" vertical="center"/>
      <protection/>
    </xf>
    <xf numFmtId="0" fontId="35" fillId="0" borderId="25" xfId="0" applyFont="1" applyFill="1" applyBorder="1" applyAlignment="1" applyProtection="1">
      <alignment horizontal="center" vertical="center"/>
      <protection/>
    </xf>
    <xf numFmtId="0" fontId="36" fillId="0" borderId="26" xfId="0" applyFont="1" applyFill="1" applyBorder="1" applyAlignment="1" applyProtection="1">
      <alignment horizontal="center" vertical="center"/>
      <protection/>
    </xf>
    <xf numFmtId="0" fontId="36" fillId="0" borderId="27" xfId="0" applyFont="1" applyFill="1" applyBorder="1" applyAlignment="1" applyProtection="1">
      <alignment horizontal="center" vertical="center"/>
      <protection/>
    </xf>
    <xf numFmtId="0" fontId="9" fillId="2" borderId="2" xfId="21" applyFont="1" applyFill="1" applyBorder="1" applyAlignment="1" applyProtection="1">
      <alignment horizontal="center"/>
      <protection/>
    </xf>
    <xf numFmtId="0" fontId="0" fillId="0" borderId="0" xfId="0" applyFill="1" applyAlignment="1" applyProtection="1">
      <alignment/>
      <protection/>
    </xf>
    <xf numFmtId="0" fontId="5" fillId="2" borderId="0" xfId="24" applyFont="1" applyFill="1" applyBorder="1" applyAlignment="1" applyProtection="1">
      <alignment horizontal="left" vertical="center"/>
      <protection/>
    </xf>
    <xf numFmtId="0" fontId="5" fillId="0" borderId="0" xfId="24" applyFont="1" applyFill="1" applyBorder="1" applyAlignment="1" applyProtection="1">
      <alignment horizontal="left" vertical="center"/>
      <protection/>
    </xf>
    <xf numFmtId="0" fontId="1" fillId="2" borderId="0" xfId="0" applyFont="1" applyFill="1" applyAlignment="1" applyProtection="1">
      <alignment horizontal="centerContinuous"/>
      <protection/>
    </xf>
    <xf numFmtId="0" fontId="1" fillId="2" borderId="0" xfId="0" applyFont="1" applyFill="1" applyAlignment="1" applyProtection="1">
      <alignment/>
      <protection/>
    </xf>
    <xf numFmtId="0" fontId="1" fillId="0" borderId="0" xfId="0" applyFont="1" applyFill="1" applyAlignment="1" applyProtection="1">
      <alignment/>
      <protection/>
    </xf>
    <xf numFmtId="0" fontId="11" fillId="2" borderId="0" xfId="24" applyFont="1" applyFill="1" applyBorder="1" applyAlignment="1" applyProtection="1">
      <alignment horizontal="left" vertical="top"/>
      <protection/>
    </xf>
    <xf numFmtId="0" fontId="10" fillId="2" borderId="0" xfId="24" applyFont="1" applyFill="1" applyBorder="1" applyAlignment="1" applyProtection="1">
      <alignment vertical="top"/>
      <protection/>
    </xf>
    <xf numFmtId="0" fontId="0" fillId="2" borderId="0" xfId="21" applyFont="1" applyFill="1" applyProtection="1">
      <alignment/>
      <protection/>
    </xf>
    <xf numFmtId="0" fontId="0" fillId="0" borderId="0" xfId="21" applyFont="1" applyFill="1" applyProtection="1">
      <alignment/>
      <protection/>
    </xf>
    <xf numFmtId="0" fontId="9" fillId="0" borderId="4" xfId="0" applyFont="1" applyFill="1" applyBorder="1" applyAlignment="1" applyProtection="1">
      <alignment vertical="center" wrapText="1"/>
      <protection/>
    </xf>
    <xf numFmtId="0" fontId="9" fillId="0" borderId="3" xfId="0" applyFont="1" applyFill="1" applyBorder="1" applyAlignment="1" applyProtection="1">
      <alignment vertical="center" wrapText="1"/>
      <protection/>
    </xf>
    <xf numFmtId="0" fontId="9" fillId="0" borderId="4" xfId="21" applyFont="1" applyFill="1" applyBorder="1" applyAlignment="1" applyProtection="1">
      <alignment horizontal="left" vertical="center" wrapText="1"/>
      <protection/>
    </xf>
    <xf numFmtId="0" fontId="9" fillId="0" borderId="3" xfId="21" applyFont="1" applyFill="1" applyBorder="1" applyAlignment="1" applyProtection="1">
      <alignment horizontal="left" vertical="center" wrapText="1"/>
      <protection/>
    </xf>
    <xf numFmtId="0" fontId="9" fillId="2" borderId="28" xfId="21" applyFont="1" applyFill="1" applyBorder="1" applyAlignment="1" applyProtection="1">
      <alignment horizontal="left" vertical="top" wrapText="1"/>
      <protection/>
    </xf>
    <xf numFmtId="0" fontId="9" fillId="2" borderId="28" xfId="21" applyFont="1" applyFill="1" applyBorder="1" applyAlignment="1" applyProtection="1">
      <alignment horizontal="center" vertical="center"/>
      <protection/>
    </xf>
    <xf numFmtId="0" fontId="9" fillId="0" borderId="0" xfId="21" applyFont="1" applyFill="1" applyAlignment="1" applyProtection="1">
      <alignment horizontal="left" vertical="top" wrapText="1"/>
      <protection/>
    </xf>
    <xf numFmtId="0" fontId="9" fillId="0" borderId="0" xfId="21" applyFont="1" applyFill="1" applyAlignment="1" applyProtection="1">
      <alignment horizontal="center"/>
      <protection/>
    </xf>
    <xf numFmtId="0" fontId="0" fillId="0" borderId="0" xfId="21" applyFont="1" applyProtection="1">
      <alignment/>
      <protection/>
    </xf>
    <xf numFmtId="0" fontId="9" fillId="0" borderId="0" xfId="21" applyFont="1" applyAlignment="1" applyProtection="1">
      <alignment horizontal="left" vertical="top" wrapText="1"/>
      <protection/>
    </xf>
    <xf numFmtId="0" fontId="9" fillId="0" borderId="0" xfId="21" applyFont="1" applyAlignment="1" applyProtection="1">
      <alignment horizontal="center"/>
      <protection/>
    </xf>
    <xf numFmtId="0" fontId="0" fillId="0" borderId="0" xfId="0" applyAlignment="1" applyProtection="1">
      <alignment/>
      <protection/>
    </xf>
    <xf numFmtId="0" fontId="0" fillId="2" borderId="0" xfId="0" applyFill="1" applyAlignment="1" applyProtection="1">
      <alignment/>
      <protection/>
    </xf>
    <xf numFmtId="0" fontId="9" fillId="2" borderId="0" xfId="21" applyFont="1" applyFill="1" applyAlignment="1" applyProtection="1">
      <alignment horizontal="centerContinuous"/>
      <protection/>
    </xf>
    <xf numFmtId="0" fontId="6" fillId="0" borderId="0" xfId="0" applyFont="1" applyFill="1" applyBorder="1" applyAlignment="1" applyProtection="1">
      <alignment/>
      <protection/>
    </xf>
    <xf numFmtId="0" fontId="18" fillId="2" borderId="0" xfId="0" applyFont="1" applyFill="1" applyAlignment="1" applyProtection="1">
      <alignment horizontal="centerContinuous"/>
      <protection/>
    </xf>
    <xf numFmtId="0" fontId="20" fillId="2" borderId="0" xfId="24" applyFont="1" applyFill="1" applyBorder="1" applyAlignment="1" applyProtection="1">
      <alignment vertical="top"/>
      <protection/>
    </xf>
    <xf numFmtId="0" fontId="19" fillId="0" borderId="0" xfId="24" applyFont="1" applyFill="1" applyBorder="1" applyAlignment="1" applyProtection="1">
      <alignment horizontal="left"/>
      <protection/>
    </xf>
    <xf numFmtId="0" fontId="9" fillId="2" borderId="0" xfId="23" applyFont="1" applyFill="1" applyProtection="1">
      <alignment/>
      <protection/>
    </xf>
    <xf numFmtId="0" fontId="9" fillId="2" borderId="0" xfId="23" applyFont="1" applyFill="1" applyBorder="1" applyProtection="1">
      <alignment/>
      <protection/>
    </xf>
    <xf numFmtId="0" fontId="9" fillId="2" borderId="1" xfId="23" applyFont="1" applyFill="1" applyBorder="1" applyProtection="1">
      <alignment/>
      <protection/>
    </xf>
    <xf numFmtId="0" fontId="0" fillId="4" borderId="0" xfId="0" applyFill="1" applyAlignment="1" applyProtection="1">
      <alignment/>
      <protection/>
    </xf>
    <xf numFmtId="0" fontId="6" fillId="0" borderId="29" xfId="0" applyFont="1" applyFill="1" applyBorder="1" applyAlignment="1" applyProtection="1">
      <alignment/>
      <protection/>
    </xf>
    <xf numFmtId="0" fontId="17" fillId="2" borderId="0" xfId="0" applyFont="1" applyFill="1" applyAlignment="1" applyProtection="1">
      <alignment wrapText="1"/>
      <protection/>
    </xf>
    <xf numFmtId="0" fontId="18" fillId="2" borderId="0" xfId="0" applyFont="1" applyFill="1" applyAlignment="1" applyProtection="1">
      <alignment/>
      <protection/>
    </xf>
    <xf numFmtId="0" fontId="18" fillId="0" borderId="0" xfId="0" applyFont="1" applyFill="1" applyAlignment="1" applyProtection="1">
      <alignment/>
      <protection/>
    </xf>
    <xf numFmtId="0" fontId="25" fillId="2" borderId="0" xfId="0" applyFont="1" applyFill="1" applyAlignment="1" applyProtection="1" quotePrefix="1">
      <alignment horizontal="right" vertical="top"/>
      <protection/>
    </xf>
    <xf numFmtId="0" fontId="26" fillId="2" borderId="0" xfId="0" applyFont="1" applyFill="1" applyAlignment="1" applyProtection="1">
      <alignment/>
      <protection/>
    </xf>
    <xf numFmtId="0" fontId="26" fillId="0" borderId="0" xfId="0" applyFont="1" applyFill="1" applyAlignment="1" applyProtection="1">
      <alignment/>
      <protection/>
    </xf>
    <xf numFmtId="0" fontId="25" fillId="2" borderId="30" xfId="0" applyFont="1" applyFill="1" applyBorder="1" applyAlignment="1" applyProtection="1">
      <alignment/>
      <protection/>
    </xf>
    <xf numFmtId="0" fontId="25" fillId="2" borderId="0" xfId="0" applyFont="1" applyFill="1" applyBorder="1" applyAlignment="1" applyProtection="1">
      <alignment wrapText="1"/>
      <protection/>
    </xf>
    <xf numFmtId="3" fontId="27" fillId="2" borderId="0" xfId="0" applyNumberFormat="1" applyFont="1" applyFill="1" applyBorder="1" applyAlignment="1" applyProtection="1">
      <alignment/>
      <protection/>
    </xf>
    <xf numFmtId="0" fontId="25" fillId="2" borderId="0" xfId="0" applyFont="1" applyFill="1" applyAlignment="1" applyProtection="1" quotePrefix="1">
      <alignment horizontal="right"/>
      <protection/>
    </xf>
    <xf numFmtId="0" fontId="25" fillId="2" borderId="0" xfId="0" applyFont="1" applyFill="1" applyAlignment="1" applyProtection="1">
      <alignment vertical="top"/>
      <protection/>
    </xf>
    <xf numFmtId="0" fontId="25" fillId="2" borderId="0" xfId="0" applyFont="1" applyFill="1" applyAlignment="1" applyProtection="1">
      <alignment horizontal="left" indent="1"/>
      <protection/>
    </xf>
    <xf numFmtId="166" fontId="25" fillId="0" borderId="9" xfId="15" applyNumberFormat="1" applyFont="1" applyFill="1" applyBorder="1" applyAlignment="1" applyProtection="1">
      <alignment/>
      <protection/>
    </xf>
    <xf numFmtId="166" fontId="25" fillId="0" borderId="17" xfId="15" applyNumberFormat="1" applyFont="1" applyFill="1" applyBorder="1" applyAlignment="1" applyProtection="1">
      <alignment/>
      <protection/>
    </xf>
    <xf numFmtId="0" fontId="25" fillId="2" borderId="0" xfId="0" applyFont="1" applyFill="1" applyAlignment="1" applyProtection="1">
      <alignment vertical="top" wrapText="1"/>
      <protection/>
    </xf>
    <xf numFmtId="0" fontId="26" fillId="0" borderId="0" xfId="0" applyFont="1" applyAlignment="1" applyProtection="1">
      <alignment/>
      <protection/>
    </xf>
    <xf numFmtId="0" fontId="25" fillId="2" borderId="7" xfId="0" applyFont="1" applyFill="1" applyBorder="1" applyAlignment="1" applyProtection="1" quotePrefix="1">
      <alignment/>
      <protection/>
    </xf>
    <xf numFmtId="0" fontId="25" fillId="0" borderId="0" xfId="0" applyFont="1" applyAlignment="1" applyProtection="1">
      <alignment/>
      <protection/>
    </xf>
    <xf numFmtId="0" fontId="25" fillId="2" borderId="9" xfId="0" applyFont="1" applyFill="1" applyBorder="1" applyAlignment="1" applyProtection="1" quotePrefix="1">
      <alignment/>
      <protection/>
    </xf>
    <xf numFmtId="0" fontId="25" fillId="2" borderId="5" xfId="0" applyFont="1" applyFill="1" applyBorder="1" applyAlignment="1" applyProtection="1">
      <alignment vertical="top" wrapText="1"/>
      <protection/>
    </xf>
    <xf numFmtId="0" fontId="25" fillId="0" borderId="8" xfId="0" applyFont="1" applyBorder="1" applyAlignment="1" applyProtection="1">
      <alignment/>
      <protection/>
    </xf>
    <xf numFmtId="0" fontId="25" fillId="2" borderId="31" xfId="0" applyFont="1" applyFill="1" applyBorder="1" applyAlignment="1" applyProtection="1" quotePrefix="1">
      <alignment/>
      <protection/>
    </xf>
    <xf numFmtId="0" fontId="25" fillId="2" borderId="32" xfId="0" applyFont="1" applyFill="1" applyBorder="1" applyAlignment="1" applyProtection="1">
      <alignment/>
      <protection/>
    </xf>
    <xf numFmtId="0" fontId="34" fillId="2" borderId="0" xfId="0" applyFont="1" applyFill="1" applyAlignment="1" applyProtection="1">
      <alignment/>
      <protection/>
    </xf>
    <xf numFmtId="0" fontId="22" fillId="2" borderId="0" xfId="0" applyNumberFormat="1" applyFont="1" applyFill="1" applyAlignment="1" applyProtection="1">
      <alignment vertical="center"/>
      <protection/>
    </xf>
    <xf numFmtId="0" fontId="21" fillId="2" borderId="0" xfId="0" applyNumberFormat="1" applyFont="1" applyFill="1" applyBorder="1" applyAlignment="1" applyProtection="1">
      <alignment horizontal="right" vertical="center"/>
      <protection/>
    </xf>
    <xf numFmtId="0" fontId="31" fillId="0" borderId="24" xfId="0" applyFont="1" applyFill="1" applyBorder="1" applyAlignment="1" applyProtection="1">
      <alignment wrapText="1"/>
      <protection/>
    </xf>
    <xf numFmtId="0" fontId="10" fillId="2" borderId="0" xfId="0" applyFont="1" applyFill="1" applyAlignment="1" applyProtection="1">
      <alignment/>
      <protection/>
    </xf>
    <xf numFmtId="0" fontId="10" fillId="0" borderId="0" xfId="0" applyFont="1" applyFill="1" applyAlignment="1" applyProtection="1">
      <alignment/>
      <protection/>
    </xf>
    <xf numFmtId="0" fontId="0" fillId="6" borderId="0" xfId="0" applyFill="1" applyAlignment="1">
      <alignment/>
    </xf>
    <xf numFmtId="0" fontId="0" fillId="3" borderId="0" xfId="0" applyFill="1" applyAlignment="1">
      <alignment/>
    </xf>
    <xf numFmtId="0" fontId="0" fillId="3" borderId="0" xfId="0" applyFill="1" applyBorder="1" applyAlignment="1">
      <alignment/>
    </xf>
    <xf numFmtId="0" fontId="0" fillId="3" borderId="33" xfId="0" applyFill="1" applyBorder="1" applyAlignment="1">
      <alignment/>
    </xf>
    <xf numFmtId="0" fontId="39" fillId="2" borderId="0" xfId="24" applyFont="1" applyFill="1" applyBorder="1" applyAlignment="1">
      <alignment horizontal="left" vertical="center"/>
      <protection/>
    </xf>
    <xf numFmtId="0" fontId="0" fillId="3" borderId="0" xfId="21" applyFont="1" applyFill="1" applyBorder="1" applyProtection="1">
      <alignment/>
      <protection/>
    </xf>
    <xf numFmtId="0" fontId="9" fillId="3" borderId="0" xfId="21" applyFont="1" applyFill="1" applyBorder="1" applyAlignment="1" applyProtection="1">
      <alignment horizontal="left" vertical="top" wrapText="1"/>
      <protection/>
    </xf>
    <xf numFmtId="0" fontId="9" fillId="3" borderId="0" xfId="21" applyFont="1" applyFill="1" applyBorder="1" applyAlignment="1" applyProtection="1">
      <alignment horizontal="center"/>
      <protection/>
    </xf>
    <xf numFmtId="0" fontId="0" fillId="3" borderId="33" xfId="21" applyFont="1" applyFill="1" applyBorder="1" applyProtection="1">
      <alignment/>
      <protection/>
    </xf>
    <xf numFmtId="0" fontId="9" fillId="3" borderId="33" xfId="21" applyFont="1" applyFill="1" applyBorder="1" applyAlignment="1" applyProtection="1">
      <alignment horizontal="left" vertical="top" wrapText="1"/>
      <protection/>
    </xf>
    <xf numFmtId="0" fontId="9" fillId="3" borderId="33" xfId="21" applyFont="1" applyFill="1" applyBorder="1" applyAlignment="1" applyProtection="1">
      <alignment horizontal="center"/>
      <protection/>
    </xf>
    <xf numFmtId="0" fontId="39" fillId="2" borderId="0" xfId="24" applyFont="1" applyFill="1" applyBorder="1" applyAlignment="1" applyProtection="1">
      <alignment horizontal="left" vertical="center"/>
      <protection/>
    </xf>
    <xf numFmtId="0" fontId="14" fillId="6" borderId="34" xfId="21" applyFont="1" applyFill="1" applyBorder="1" applyAlignment="1" applyProtection="1">
      <alignment horizontal="center" vertical="center"/>
      <protection/>
    </xf>
    <xf numFmtId="0" fontId="14" fillId="6" borderId="35" xfId="21" applyFont="1" applyFill="1" applyBorder="1" applyAlignment="1" applyProtection="1">
      <alignment horizontal="center" vertical="center"/>
      <protection/>
    </xf>
    <xf numFmtId="0" fontId="9" fillId="4" borderId="36" xfId="21" applyFont="1" applyFill="1" applyBorder="1" applyAlignment="1" applyProtection="1">
      <alignment horizontal="left" vertical="top" wrapText="1"/>
      <protection/>
    </xf>
    <xf numFmtId="0" fontId="9" fillId="4" borderId="3" xfId="21" applyFont="1" applyFill="1" applyBorder="1" applyAlignment="1" applyProtection="1">
      <alignment horizontal="center"/>
      <protection/>
    </xf>
    <xf numFmtId="0" fontId="0" fillId="3" borderId="0" xfId="0" applyFill="1" applyBorder="1" applyAlignment="1" applyProtection="1">
      <alignment/>
      <protection/>
    </xf>
    <xf numFmtId="0" fontId="0" fillId="3" borderId="33" xfId="0" applyFill="1" applyBorder="1" applyAlignment="1" applyProtection="1">
      <alignment/>
      <protection/>
    </xf>
    <xf numFmtId="0" fontId="14" fillId="6" borderId="4" xfId="23" applyFont="1" applyFill="1" applyBorder="1" applyAlignment="1" applyProtection="1">
      <alignment horizontal="center" vertical="top" wrapText="1"/>
      <protection/>
    </xf>
    <xf numFmtId="0" fontId="25" fillId="3" borderId="0" xfId="0" applyFont="1" applyFill="1" applyBorder="1" applyAlignment="1" applyProtection="1">
      <alignment/>
      <protection/>
    </xf>
    <xf numFmtId="0" fontId="25" fillId="3" borderId="33" xfId="0" applyFont="1" applyFill="1" applyBorder="1" applyAlignment="1" applyProtection="1">
      <alignment/>
      <protection/>
    </xf>
    <xf numFmtId="0" fontId="41" fillId="0" borderId="0" xfId="0" applyFont="1" applyAlignment="1" applyProtection="1">
      <alignment/>
      <protection/>
    </xf>
    <xf numFmtId="0" fontId="41" fillId="2" borderId="0" xfId="0" applyFont="1" applyFill="1" applyAlignment="1" applyProtection="1">
      <alignment/>
      <protection/>
    </xf>
    <xf numFmtId="0" fontId="41" fillId="0" borderId="0" xfId="0" applyFont="1" applyFill="1" applyAlignment="1" applyProtection="1">
      <alignment/>
      <protection/>
    </xf>
    <xf numFmtId="0" fontId="14" fillId="6" borderId="36" xfId="0" applyNumberFormat="1" applyFont="1" applyFill="1" applyBorder="1" applyAlignment="1" applyProtection="1">
      <alignment horizontal="center" vertical="center" wrapText="1"/>
      <protection/>
    </xf>
    <xf numFmtId="0" fontId="14" fillId="6" borderId="3" xfId="0" applyNumberFormat="1" applyFont="1" applyFill="1" applyBorder="1" applyAlignment="1" applyProtection="1">
      <alignment vertical="center"/>
      <protection/>
    </xf>
    <xf numFmtId="0" fontId="42" fillId="0" borderId="15" xfId="0" applyNumberFormat="1" applyFont="1" applyFill="1" applyBorder="1" applyAlignment="1" applyProtection="1">
      <alignment horizontal="center" vertical="center" wrapText="1"/>
      <protection/>
    </xf>
    <xf numFmtId="0" fontId="42" fillId="0" borderId="37" xfId="0" applyNumberFormat="1" applyFont="1" applyFill="1" applyBorder="1" applyAlignment="1" applyProtection="1">
      <alignment horizontal="center" vertical="center" wrapText="1"/>
      <protection/>
    </xf>
    <xf numFmtId="0" fontId="15" fillId="6" borderId="26" xfId="0" applyFont="1" applyFill="1" applyBorder="1" applyAlignment="1" applyProtection="1">
      <alignment horizontal="center" vertical="center"/>
      <protection/>
    </xf>
    <xf numFmtId="166" fontId="25" fillId="0" borderId="7" xfId="15" applyNumberFormat="1" applyFont="1" applyFill="1" applyBorder="1" applyAlignment="1" applyProtection="1">
      <alignment/>
      <protection/>
    </xf>
    <xf numFmtId="0" fontId="43" fillId="2" borderId="0" xfId="0" applyFont="1" applyFill="1" applyAlignment="1" applyProtection="1">
      <alignment wrapText="1"/>
      <protection/>
    </xf>
    <xf numFmtId="0" fontId="24" fillId="0" borderId="0" xfId="24" applyFont="1" applyFill="1" applyBorder="1" applyAlignment="1" applyProtection="1">
      <alignment vertical="top"/>
      <protection/>
    </xf>
    <xf numFmtId="0" fontId="9" fillId="4" borderId="29" xfId="21" applyFont="1" applyFill="1" applyBorder="1" applyAlignment="1" applyProtection="1">
      <alignment horizontal="left" vertical="top" wrapText="1"/>
      <protection/>
    </xf>
    <xf numFmtId="0" fontId="6" fillId="0" borderId="38" xfId="0" applyFont="1" applyFill="1" applyBorder="1" applyAlignment="1" applyProtection="1">
      <alignment/>
      <protection/>
    </xf>
    <xf numFmtId="0" fontId="0" fillId="0" borderId="0" xfId="21" applyFont="1" applyFill="1" applyBorder="1" applyProtection="1">
      <alignment/>
      <protection/>
    </xf>
    <xf numFmtId="0" fontId="0" fillId="0" borderId="0" xfId="0" applyFont="1" applyFill="1" applyAlignment="1">
      <alignment horizontal="left" vertical="top" wrapText="1"/>
    </xf>
    <xf numFmtId="0" fontId="3" fillId="0" borderId="0" xfId="0" applyFont="1" applyFill="1" applyAlignment="1">
      <alignment horizontal="left" indent="1"/>
    </xf>
    <xf numFmtId="0" fontId="25" fillId="0" borderId="5" xfId="0" applyFont="1" applyBorder="1" applyAlignment="1" applyProtection="1">
      <alignment/>
      <protection/>
    </xf>
    <xf numFmtId="44" fontId="25" fillId="0" borderId="39" xfId="17" applyNumberFormat="1" applyFont="1" applyBorder="1" applyAlignment="1" applyProtection="1">
      <alignment/>
      <protection/>
    </xf>
    <xf numFmtId="0" fontId="14" fillId="6" borderId="4" xfId="0" applyFont="1" applyFill="1" applyBorder="1" applyAlignment="1" applyProtection="1">
      <alignment horizontal="center" vertical="center" wrapText="1"/>
      <protection/>
    </xf>
    <xf numFmtId="0" fontId="14" fillId="6" borderId="3" xfId="0" applyFont="1" applyFill="1" applyBorder="1" applyAlignment="1" applyProtection="1">
      <alignment horizontal="center" vertical="center" wrapText="1"/>
      <protection/>
    </xf>
    <xf numFmtId="0" fontId="25" fillId="2" borderId="30" xfId="0" applyFont="1" applyFill="1" applyBorder="1" applyAlignment="1" applyProtection="1" quotePrefix="1">
      <alignment horizontal="right"/>
      <protection/>
    </xf>
    <xf numFmtId="0" fontId="14" fillId="6" borderId="40" xfId="0" applyFont="1" applyFill="1" applyBorder="1" applyAlignment="1" applyProtection="1">
      <alignment horizontal="center" vertical="center" wrapText="1"/>
      <protection/>
    </xf>
    <xf numFmtId="0" fontId="25" fillId="2" borderId="6" xfId="0" applyFont="1" applyFill="1" applyBorder="1" applyAlignment="1" applyProtection="1" quotePrefix="1">
      <alignment horizontal="left"/>
      <protection/>
    </xf>
    <xf numFmtId="0" fontId="25" fillId="2" borderId="5" xfId="0" applyFont="1" applyFill="1" applyBorder="1" applyAlignment="1" applyProtection="1" quotePrefix="1">
      <alignment horizontal="left"/>
      <protection/>
    </xf>
    <xf numFmtId="0" fontId="25" fillId="2" borderId="10" xfId="0" applyFont="1" applyFill="1" applyBorder="1" applyAlignment="1" applyProtection="1" quotePrefix="1">
      <alignment horizontal="left"/>
      <protection/>
    </xf>
    <xf numFmtId="0" fontId="25" fillId="2" borderId="13" xfId="0" applyFont="1" applyFill="1" applyBorder="1" applyAlignment="1" applyProtection="1" quotePrefix="1">
      <alignment horizontal="left"/>
      <protection/>
    </xf>
    <xf numFmtId="0" fontId="25" fillId="2" borderId="0" xfId="0" applyFont="1" applyFill="1" applyAlignment="1" applyProtection="1">
      <alignment horizontal="left" vertical="top"/>
      <protection/>
    </xf>
    <xf numFmtId="0" fontId="9" fillId="2" borderId="0" xfId="21" applyFont="1" applyFill="1" applyBorder="1" applyAlignment="1" applyProtection="1">
      <alignment horizontal="center"/>
      <protection/>
    </xf>
    <xf numFmtId="0" fontId="9" fillId="2" borderId="0" xfId="21" applyFont="1" applyFill="1" applyBorder="1" applyAlignment="1" applyProtection="1">
      <alignment horizontal="right"/>
      <protection/>
    </xf>
    <xf numFmtId="0" fontId="25" fillId="2" borderId="36" xfId="0" applyFont="1" applyFill="1" applyBorder="1" applyAlignment="1" applyProtection="1" quotePrefix="1">
      <alignment/>
      <protection/>
    </xf>
    <xf numFmtId="0" fontId="25" fillId="2" borderId="29" xfId="0" applyFont="1" applyFill="1" applyBorder="1" applyAlignment="1" applyProtection="1">
      <alignment/>
      <protection/>
    </xf>
    <xf numFmtId="0" fontId="25" fillId="2" borderId="3" xfId="0" applyFont="1" applyFill="1" applyBorder="1" applyAlignment="1" applyProtection="1">
      <alignment/>
      <protection/>
    </xf>
    <xf numFmtId="44" fontId="25" fillId="0" borderId="4" xfId="17" applyNumberFormat="1" applyFont="1" applyBorder="1" applyAlignment="1" applyProtection="1">
      <alignment/>
      <protection/>
    </xf>
    <xf numFmtId="0" fontId="25" fillId="2" borderId="15" xfId="0" applyFont="1" applyFill="1" applyBorder="1" applyAlignment="1" applyProtection="1" quotePrefix="1">
      <alignment/>
      <protection/>
    </xf>
    <xf numFmtId="0" fontId="25" fillId="2" borderId="1" xfId="0" applyFont="1" applyFill="1" applyBorder="1" applyAlignment="1" applyProtection="1">
      <alignment/>
      <protection/>
    </xf>
    <xf numFmtId="0" fontId="25" fillId="2" borderId="41" xfId="0" applyFont="1" applyFill="1" applyBorder="1" applyAlignment="1" applyProtection="1">
      <alignment/>
      <protection/>
    </xf>
    <xf numFmtId="0" fontId="25" fillId="2" borderId="42" xfId="0" applyFont="1" applyFill="1" applyBorder="1" applyAlignment="1" applyProtection="1">
      <alignment/>
      <protection/>
    </xf>
    <xf numFmtId="0" fontId="25" fillId="2" borderId="43" xfId="0" applyFont="1" applyFill="1" applyBorder="1" applyAlignment="1" applyProtection="1">
      <alignment/>
      <protection/>
    </xf>
    <xf numFmtId="44" fontId="25" fillId="0" borderId="44" xfId="17" applyNumberFormat="1" applyFont="1" applyFill="1" applyBorder="1" applyAlignment="1" applyProtection="1">
      <alignment/>
      <protection/>
    </xf>
    <xf numFmtId="0" fontId="9" fillId="2" borderId="2" xfId="21" applyFont="1" applyFill="1" applyBorder="1" applyAlignment="1" applyProtection="1">
      <alignment horizontal="left"/>
      <protection/>
    </xf>
    <xf numFmtId="0" fontId="25" fillId="2" borderId="2" xfId="0" applyFont="1" applyFill="1" applyBorder="1" applyAlignment="1" applyProtection="1">
      <alignment horizontal="left" vertical="center" wrapText="1"/>
      <protection/>
    </xf>
    <xf numFmtId="0" fontId="25" fillId="2" borderId="2" xfId="0" applyFont="1" applyFill="1" applyBorder="1" applyAlignment="1" applyProtection="1">
      <alignment horizontal="left"/>
      <protection/>
    </xf>
    <xf numFmtId="0" fontId="13" fillId="2" borderId="2" xfId="21" applyFont="1" applyFill="1" applyBorder="1" applyAlignment="1" applyProtection="1">
      <alignment horizontal="left"/>
      <protection/>
    </xf>
    <xf numFmtId="0" fontId="9" fillId="0" borderId="0" xfId="21" applyFont="1" applyFill="1" applyBorder="1" applyAlignment="1" applyProtection="1">
      <alignment/>
      <protection/>
    </xf>
    <xf numFmtId="0" fontId="9" fillId="0" borderId="0" xfId="0" applyFont="1" applyFill="1" applyBorder="1" applyAlignment="1" applyProtection="1">
      <alignment/>
      <protection/>
    </xf>
    <xf numFmtId="0" fontId="9" fillId="0" borderId="0" xfId="21" applyFont="1" applyFill="1" applyBorder="1" applyAlignment="1" applyProtection="1">
      <alignment horizontal="center"/>
      <protection/>
    </xf>
    <xf numFmtId="0" fontId="0" fillId="0" borderId="0" xfId="0" applyFill="1" applyBorder="1" applyAlignment="1" applyProtection="1">
      <alignment/>
      <protection/>
    </xf>
    <xf numFmtId="0" fontId="9" fillId="0" borderId="0" xfId="23" applyFont="1" applyFill="1" applyBorder="1" applyProtection="1">
      <alignment/>
      <protection/>
    </xf>
    <xf numFmtId="0" fontId="9" fillId="0" borderId="0" xfId="0" applyFont="1" applyFill="1" applyBorder="1" applyAlignment="1" applyProtection="1">
      <alignment horizontal="center" vertical="top"/>
      <protection/>
    </xf>
    <xf numFmtId="14" fontId="9" fillId="0" borderId="0" xfId="0" applyNumberFormat="1" applyFont="1" applyFill="1" applyBorder="1" applyAlignment="1" applyProtection="1">
      <alignment/>
      <protection/>
    </xf>
    <xf numFmtId="0" fontId="23" fillId="0" borderId="0" xfId="0" applyFont="1" applyFill="1" applyBorder="1" applyAlignment="1" applyProtection="1">
      <alignment/>
      <protection/>
    </xf>
    <xf numFmtId="0" fontId="22" fillId="0" borderId="0" xfId="0" applyFont="1" applyFill="1" applyBorder="1" applyAlignment="1" applyProtection="1">
      <alignment/>
      <protection/>
    </xf>
    <xf numFmtId="0" fontId="14" fillId="6" borderId="4" xfId="23" applyFont="1" applyFill="1" applyBorder="1" applyAlignment="1" applyProtection="1">
      <alignment horizontal="center" vertical="center" wrapText="1"/>
      <protection/>
    </xf>
    <xf numFmtId="0" fontId="9" fillId="2" borderId="4" xfId="23" applyFont="1" applyFill="1" applyBorder="1" applyAlignment="1" applyProtection="1">
      <alignment horizontal="center" vertical="top" wrapText="1"/>
      <protection locked="0"/>
    </xf>
    <xf numFmtId="14" fontId="25" fillId="2" borderId="2" xfId="0" applyNumberFormat="1" applyFont="1" applyFill="1" applyBorder="1" applyAlignment="1" applyProtection="1">
      <alignment horizontal="center"/>
      <protection locked="0"/>
    </xf>
    <xf numFmtId="44" fontId="33" fillId="0" borderId="11" xfId="17" applyNumberFormat="1" applyFont="1" applyBorder="1" applyAlignment="1" applyProtection="1">
      <alignment/>
      <protection locked="0"/>
    </xf>
    <xf numFmtId="44" fontId="33" fillId="0" borderId="45" xfId="17" applyNumberFormat="1" applyFont="1" applyBorder="1" applyAlignment="1" applyProtection="1">
      <alignment/>
      <protection/>
    </xf>
    <xf numFmtId="44" fontId="27" fillId="4" borderId="11" xfId="17" applyNumberFormat="1" applyFont="1" applyFill="1" applyBorder="1" applyAlignment="1" applyProtection="1">
      <alignment/>
      <protection/>
    </xf>
    <xf numFmtId="44" fontId="25" fillId="0" borderId="45" xfId="17" applyNumberFormat="1" applyFont="1" applyBorder="1" applyAlignment="1" applyProtection="1">
      <alignment/>
      <protection/>
    </xf>
    <xf numFmtId="44" fontId="25" fillId="0" borderId="46" xfId="17" applyNumberFormat="1" applyFont="1" applyBorder="1" applyAlignment="1" applyProtection="1">
      <alignment/>
      <protection/>
    </xf>
    <xf numFmtId="44" fontId="33" fillId="0" borderId="46" xfId="0" applyNumberFormat="1" applyFont="1" applyBorder="1" applyAlignment="1" applyProtection="1">
      <alignment/>
      <protection locked="0"/>
    </xf>
    <xf numFmtId="44" fontId="25" fillId="4" borderId="11" xfId="0" applyNumberFormat="1" applyFont="1" applyFill="1" applyBorder="1" applyAlignment="1" applyProtection="1">
      <alignment/>
      <protection/>
    </xf>
    <xf numFmtId="44" fontId="25" fillId="4" borderId="39" xfId="0" applyNumberFormat="1" applyFont="1" applyFill="1" applyBorder="1" applyAlignment="1" applyProtection="1">
      <alignment/>
      <protection/>
    </xf>
    <xf numFmtId="44" fontId="33" fillId="0" borderId="11" xfId="0" applyNumberFormat="1" applyFont="1" applyBorder="1" applyAlignment="1" applyProtection="1">
      <alignment/>
      <protection locked="0"/>
    </xf>
    <xf numFmtId="165" fontId="7" fillId="4" borderId="47" xfId="15" applyNumberFormat="1" applyFont="1" applyFill="1" applyBorder="1" applyAlignment="1" applyProtection="1">
      <alignment horizontal="center" vertical="center"/>
      <protection locked="0"/>
    </xf>
    <xf numFmtId="165" fontId="7" fillId="4" borderId="48" xfId="15" applyNumberFormat="1" applyFont="1" applyFill="1" applyBorder="1" applyAlignment="1" applyProtection="1">
      <alignment horizontal="center" vertical="center"/>
      <protection locked="0"/>
    </xf>
    <xf numFmtId="165" fontId="7" fillId="2" borderId="49" xfId="15" applyNumberFormat="1" applyFont="1" applyFill="1" applyBorder="1" applyAlignment="1" applyProtection="1">
      <alignment horizontal="center" vertical="center"/>
      <protection locked="0"/>
    </xf>
    <xf numFmtId="165" fontId="7" fillId="2" borderId="50" xfId="15" applyNumberFormat="1" applyFont="1" applyFill="1" applyBorder="1" applyAlignment="1" applyProtection="1">
      <alignment horizontal="center" vertical="center"/>
      <protection locked="0"/>
    </xf>
    <xf numFmtId="165" fontId="7" fillId="4" borderId="51" xfId="15" applyNumberFormat="1" applyFont="1" applyFill="1" applyBorder="1" applyAlignment="1" applyProtection="1">
      <alignment horizontal="center" vertical="center"/>
      <protection locked="0"/>
    </xf>
    <xf numFmtId="165" fontId="7" fillId="4" borderId="52" xfId="15" applyNumberFormat="1" applyFont="1" applyFill="1" applyBorder="1" applyAlignment="1" applyProtection="1">
      <alignment horizontal="center" vertical="center"/>
      <protection locked="0"/>
    </xf>
    <xf numFmtId="3" fontId="9" fillId="0" borderId="0" xfId="23" applyNumberFormat="1" applyFont="1" applyFill="1" applyBorder="1" applyAlignment="1" applyProtection="1">
      <alignment vertical="top"/>
      <protection/>
    </xf>
    <xf numFmtId="44" fontId="33" fillId="0" borderId="53" xfId="0" applyNumberFormat="1" applyFont="1" applyBorder="1" applyAlignment="1" applyProtection="1">
      <alignment/>
      <protection locked="0"/>
    </xf>
    <xf numFmtId="42" fontId="25" fillId="2" borderId="11" xfId="0" applyNumberFormat="1" applyFont="1" applyFill="1" applyBorder="1" applyAlignment="1" applyProtection="1">
      <alignment/>
      <protection/>
    </xf>
    <xf numFmtId="42" fontId="25" fillId="2" borderId="39" xfId="0" applyNumberFormat="1" applyFont="1" applyFill="1" applyBorder="1" applyAlignment="1" applyProtection="1">
      <alignment/>
      <protection/>
    </xf>
    <xf numFmtId="42" fontId="25" fillId="2" borderId="44" xfId="0" applyNumberFormat="1" applyFont="1" applyFill="1" applyBorder="1" applyAlignment="1" applyProtection="1">
      <alignment/>
      <protection/>
    </xf>
    <xf numFmtId="42" fontId="25" fillId="2" borderId="7" xfId="0" applyNumberFormat="1" applyFont="1" applyFill="1" applyBorder="1" applyAlignment="1" applyProtection="1">
      <alignment/>
      <protection/>
    </xf>
    <xf numFmtId="42" fontId="25" fillId="0" borderId="9" xfId="0" applyNumberFormat="1" applyFont="1" applyBorder="1" applyAlignment="1" applyProtection="1">
      <alignment/>
      <protection/>
    </xf>
    <xf numFmtId="42" fontId="25" fillId="0" borderId="39" xfId="0" applyNumberFormat="1" applyFont="1" applyBorder="1" applyAlignment="1" applyProtection="1">
      <alignment/>
      <protection/>
    </xf>
    <xf numFmtId="42" fontId="25" fillId="3" borderId="9" xfId="0" applyNumberFormat="1" applyFont="1" applyFill="1" applyBorder="1" applyAlignment="1" applyProtection="1">
      <alignment/>
      <protection/>
    </xf>
    <xf numFmtId="42" fontId="25" fillId="0" borderId="39" xfId="0" applyNumberFormat="1" applyFont="1" applyFill="1" applyBorder="1" applyAlignment="1" applyProtection="1">
      <alignment/>
      <protection/>
    </xf>
    <xf numFmtId="44" fontId="25" fillId="0" borderId="15" xfId="0" applyNumberFormat="1" applyFont="1" applyBorder="1" applyAlignment="1" applyProtection="1">
      <alignment/>
      <protection/>
    </xf>
    <xf numFmtId="44" fontId="25" fillId="0" borderId="46" xfId="0" applyNumberFormat="1" applyFont="1" applyBorder="1" applyAlignment="1" applyProtection="1">
      <alignment/>
      <protection/>
    </xf>
    <xf numFmtId="165" fontId="7" fillId="4" borderId="54" xfId="0" applyNumberFormat="1" applyFont="1" applyFill="1" applyBorder="1" applyAlignment="1" applyProtection="1">
      <alignment horizontal="center" vertical="center" wrapText="1"/>
      <protection locked="0"/>
    </xf>
    <xf numFmtId="165" fontId="7" fillId="4" borderId="55" xfId="0" applyNumberFormat="1" applyFont="1" applyFill="1" applyBorder="1" applyAlignment="1" applyProtection="1">
      <alignment horizontal="center" vertical="center" wrapText="1"/>
      <protection locked="0"/>
    </xf>
    <xf numFmtId="165" fontId="7" fillId="4" borderId="56" xfId="0" applyNumberFormat="1" applyFont="1" applyFill="1" applyBorder="1" applyAlignment="1" applyProtection="1">
      <alignment horizontal="center" vertical="center" wrapText="1"/>
      <protection locked="0"/>
    </xf>
    <xf numFmtId="165" fontId="7" fillId="4" borderId="57" xfId="0" applyNumberFormat="1" applyFont="1" applyFill="1" applyBorder="1" applyAlignment="1" applyProtection="1">
      <alignment horizontal="center" vertical="center" wrapText="1"/>
      <protection locked="0"/>
    </xf>
    <xf numFmtId="165" fontId="7" fillId="0" borderId="58" xfId="0" applyNumberFormat="1" applyFont="1" applyFill="1" applyBorder="1" applyAlignment="1" applyProtection="1">
      <alignment horizontal="center" vertical="center" wrapText="1"/>
      <protection locked="0"/>
    </xf>
    <xf numFmtId="165" fontId="7" fillId="0" borderId="59" xfId="0" applyNumberFormat="1" applyFont="1" applyFill="1" applyBorder="1" applyAlignment="1" applyProtection="1">
      <alignment horizontal="center" vertical="center" wrapText="1"/>
      <protection locked="0"/>
    </xf>
    <xf numFmtId="165" fontId="7" fillId="0" borderId="60" xfId="0" applyNumberFormat="1" applyFont="1" applyFill="1" applyBorder="1" applyAlignment="1" applyProtection="1">
      <alignment horizontal="center" vertical="center" wrapText="1"/>
      <protection locked="0"/>
    </xf>
    <xf numFmtId="165" fontId="7" fillId="4" borderId="60" xfId="0" applyNumberFormat="1" applyFont="1" applyFill="1" applyBorder="1" applyAlignment="1" applyProtection="1">
      <alignment horizontal="center" vertical="center" wrapText="1"/>
      <protection locked="0"/>
    </xf>
    <xf numFmtId="165" fontId="7" fillId="4" borderId="59" xfId="0" applyNumberFormat="1" applyFont="1" applyFill="1" applyBorder="1" applyAlignment="1" applyProtection="1">
      <alignment horizontal="center" vertical="center" wrapText="1"/>
      <protection locked="0"/>
    </xf>
    <xf numFmtId="165" fontId="7" fillId="4" borderId="58" xfId="0" applyNumberFormat="1" applyFont="1" applyFill="1" applyBorder="1" applyAlignment="1" applyProtection="1">
      <alignment horizontal="center" vertical="center" wrapText="1"/>
      <protection locked="0"/>
    </xf>
    <xf numFmtId="165" fontId="7" fillId="4" borderId="61" xfId="0" applyNumberFormat="1" applyFont="1" applyFill="1" applyBorder="1" applyAlignment="1" applyProtection="1">
      <alignment horizontal="center" vertical="center" wrapText="1"/>
      <protection locked="0"/>
    </xf>
    <xf numFmtId="165" fontId="7" fillId="4" borderId="62" xfId="0" applyNumberFormat="1" applyFont="1" applyFill="1" applyBorder="1" applyAlignment="1" applyProtection="1">
      <alignment horizontal="center" vertical="center" wrapText="1"/>
      <protection locked="0"/>
    </xf>
    <xf numFmtId="0" fontId="6" fillId="6" borderId="63" xfId="0" applyFont="1" applyFill="1" applyBorder="1" applyAlignment="1">
      <alignment horizontal="center"/>
    </xf>
    <xf numFmtId="0" fontId="6" fillId="6" borderId="64" xfId="0" applyFont="1" applyFill="1" applyBorder="1" applyAlignment="1">
      <alignment horizontal="center"/>
    </xf>
    <xf numFmtId="0" fontId="32" fillId="0" borderId="0" xfId="0" applyFont="1" applyFill="1" applyAlignment="1">
      <alignment horizontal="left" vertical="top" wrapText="1"/>
    </xf>
    <xf numFmtId="0" fontId="43" fillId="2" borderId="0" xfId="0" applyFont="1" applyFill="1" applyAlignment="1" applyProtection="1">
      <alignment horizontal="left" wrapText="1"/>
      <protection/>
    </xf>
    <xf numFmtId="0" fontId="6" fillId="6" borderId="63" xfId="0" applyFont="1" applyFill="1" applyBorder="1" applyAlignment="1" applyProtection="1">
      <alignment horizontal="center"/>
      <protection/>
    </xf>
    <xf numFmtId="0" fontId="6" fillId="6" borderId="64" xfId="0" applyFont="1" applyFill="1" applyBorder="1" applyAlignment="1" applyProtection="1">
      <alignment horizontal="center"/>
      <protection/>
    </xf>
    <xf numFmtId="0" fontId="6" fillId="6" borderId="65" xfId="0" applyFont="1" applyFill="1" applyBorder="1" applyAlignment="1" applyProtection="1">
      <alignment horizontal="center"/>
      <protection/>
    </xf>
    <xf numFmtId="0" fontId="9" fillId="2" borderId="2" xfId="21" applyFont="1" applyFill="1" applyBorder="1" applyAlignment="1" applyProtection="1">
      <alignment horizontal="left"/>
      <protection/>
    </xf>
    <xf numFmtId="0" fontId="16" fillId="6" borderId="66" xfId="21" applyFont="1" applyFill="1" applyBorder="1" applyAlignment="1" applyProtection="1">
      <alignment horizontal="left" vertical="center"/>
      <protection/>
    </xf>
    <xf numFmtId="0" fontId="16" fillId="6" borderId="34" xfId="21" applyFont="1" applyFill="1" applyBorder="1" applyAlignment="1" applyProtection="1">
      <alignment horizontal="left" vertical="center"/>
      <protection/>
    </xf>
    <xf numFmtId="0" fontId="16" fillId="6" borderId="15" xfId="21" applyFont="1" applyFill="1" applyBorder="1" applyAlignment="1" applyProtection="1">
      <alignment horizontal="left" vertical="center"/>
      <protection/>
    </xf>
    <xf numFmtId="0" fontId="16" fillId="6" borderId="35" xfId="21" applyFont="1" applyFill="1" applyBorder="1" applyAlignment="1" applyProtection="1">
      <alignment horizontal="left" vertical="center"/>
      <protection/>
    </xf>
    <xf numFmtId="0" fontId="9" fillId="2" borderId="2" xfId="21" applyFont="1" applyFill="1" applyBorder="1" applyAlignment="1" applyProtection="1">
      <alignment horizontal="left"/>
      <protection locked="0"/>
    </xf>
    <xf numFmtId="14" fontId="9" fillId="2" borderId="2" xfId="21" applyNumberFormat="1" applyFont="1" applyFill="1" applyBorder="1" applyAlignment="1" applyProtection="1">
      <alignment horizontal="left"/>
      <protection locked="0"/>
    </xf>
    <xf numFmtId="0" fontId="7" fillId="2" borderId="0" xfId="23" applyFont="1" applyFill="1" applyBorder="1" applyAlignment="1" applyProtection="1">
      <alignment horizontal="left" wrapText="1"/>
      <protection/>
    </xf>
    <xf numFmtId="0" fontId="7" fillId="0" borderId="0" xfId="21" applyNumberFormat="1" applyFont="1" applyFill="1" applyAlignment="1" applyProtection="1">
      <alignment vertical="top" wrapText="1"/>
      <protection/>
    </xf>
    <xf numFmtId="0" fontId="7" fillId="0" borderId="0" xfId="0" applyNumberFormat="1" applyFont="1" applyFill="1" applyAlignment="1" applyProtection="1">
      <alignment vertical="top" wrapText="1"/>
      <protection/>
    </xf>
    <xf numFmtId="0" fontId="12" fillId="0" borderId="0" xfId="0" applyFont="1" applyAlignment="1" applyProtection="1">
      <alignment vertical="center" wrapText="1"/>
      <protection/>
    </xf>
    <xf numFmtId="0" fontId="6" fillId="6" borderId="38" xfId="0" applyFont="1" applyFill="1" applyBorder="1" applyAlignment="1" applyProtection="1">
      <alignment horizontal="center"/>
      <protection/>
    </xf>
    <xf numFmtId="0" fontId="6" fillId="6" borderId="0" xfId="0" applyFont="1" applyFill="1" applyBorder="1" applyAlignment="1" applyProtection="1">
      <alignment horizontal="center"/>
      <protection/>
    </xf>
    <xf numFmtId="0" fontId="24" fillId="2" borderId="0" xfId="23" applyFont="1" applyFill="1" applyBorder="1" applyAlignment="1" applyProtection="1">
      <alignment horizontal="left" vertical="top" wrapText="1"/>
      <protection/>
    </xf>
    <xf numFmtId="0" fontId="25" fillId="2" borderId="0" xfId="0" applyFont="1" applyFill="1" applyAlignment="1" applyProtection="1">
      <alignment horizontal="left" vertical="top" wrapText="1" indent="1"/>
      <protection/>
    </xf>
    <xf numFmtId="0" fontId="25" fillId="2" borderId="0" xfId="0" applyFont="1" applyFill="1" applyAlignment="1" applyProtection="1">
      <alignment horizontal="left" vertical="top" wrapText="1"/>
      <protection/>
    </xf>
    <xf numFmtId="0" fontId="15" fillId="6" borderId="36" xfId="0" applyFont="1" applyFill="1" applyBorder="1" applyAlignment="1" applyProtection="1">
      <alignment horizontal="center" vertical="center"/>
      <protection/>
    </xf>
    <xf numFmtId="0" fontId="15" fillId="6" borderId="29" xfId="0" applyFont="1" applyFill="1" applyBorder="1" applyAlignment="1" applyProtection="1">
      <alignment horizontal="center" vertical="center"/>
      <protection/>
    </xf>
    <xf numFmtId="0" fontId="15" fillId="6" borderId="3" xfId="0" applyFont="1" applyFill="1" applyBorder="1" applyAlignment="1" applyProtection="1">
      <alignment horizontal="center" vertical="center"/>
      <protection/>
    </xf>
    <xf numFmtId="0" fontId="33" fillId="2" borderId="0" xfId="0" applyFont="1" applyFill="1" applyAlignment="1" applyProtection="1">
      <alignment horizontal="left" vertical="top" wrapText="1"/>
      <protection/>
    </xf>
    <xf numFmtId="0" fontId="25" fillId="0" borderId="5" xfId="0" applyFont="1" applyBorder="1" applyAlignment="1" applyProtection="1">
      <alignment horizontal="left" vertical="top" wrapText="1"/>
      <protection/>
    </xf>
    <xf numFmtId="0" fontId="25" fillId="0" borderId="8" xfId="0" applyFont="1" applyBorder="1" applyAlignment="1" applyProtection="1">
      <alignment horizontal="left" vertical="top" wrapText="1"/>
      <protection/>
    </xf>
    <xf numFmtId="0" fontId="25" fillId="2" borderId="5" xfId="0" applyFont="1" applyFill="1" applyBorder="1" applyAlignment="1" applyProtection="1">
      <alignment horizontal="left" vertical="top" wrapText="1"/>
      <protection/>
    </xf>
    <xf numFmtId="0" fontId="25" fillId="2" borderId="8" xfId="0" applyFont="1" applyFill="1" applyBorder="1" applyAlignment="1" applyProtection="1">
      <alignment horizontal="left" vertical="top" wrapText="1"/>
      <protection/>
    </xf>
    <xf numFmtId="0" fontId="15" fillId="6" borderId="66" xfId="0" applyFont="1" applyFill="1" applyBorder="1" applyAlignment="1" applyProtection="1">
      <alignment horizontal="center" vertical="center"/>
      <protection/>
    </xf>
    <xf numFmtId="0" fontId="15" fillId="6" borderId="28" xfId="0" applyFont="1" applyFill="1" applyBorder="1" applyAlignment="1" applyProtection="1">
      <alignment horizontal="center" vertical="center"/>
      <protection/>
    </xf>
    <xf numFmtId="0" fontId="15" fillId="6" borderId="34" xfId="0" applyFont="1" applyFill="1" applyBorder="1" applyAlignment="1" applyProtection="1">
      <alignment horizontal="center" vertical="center"/>
      <protection/>
    </xf>
    <xf numFmtId="0" fontId="26" fillId="4" borderId="36" xfId="0" applyFont="1" applyFill="1" applyBorder="1" applyAlignment="1" applyProtection="1">
      <alignment horizontal="left" vertical="center"/>
      <protection/>
    </xf>
    <xf numFmtId="0" fontId="26" fillId="4" borderId="29" xfId="0" applyFont="1" applyFill="1" applyBorder="1" applyAlignment="1" applyProtection="1">
      <alignment horizontal="left" vertical="center"/>
      <protection/>
    </xf>
    <xf numFmtId="0" fontId="26" fillId="4" borderId="3" xfId="0" applyFont="1" applyFill="1" applyBorder="1" applyAlignment="1" applyProtection="1">
      <alignment horizontal="left" vertical="center"/>
      <protection/>
    </xf>
    <xf numFmtId="0" fontId="36" fillId="0" borderId="67" xfId="0" applyFont="1" applyFill="1" applyBorder="1" applyAlignment="1" applyProtection="1">
      <alignment horizontal="center" vertical="center"/>
      <protection locked="0"/>
    </xf>
    <xf numFmtId="0" fontId="7" fillId="0" borderId="68" xfId="0" applyFont="1" applyFill="1" applyBorder="1" applyAlignment="1" applyProtection="1">
      <alignment horizontal="center" vertical="center"/>
      <protection locked="0"/>
    </xf>
    <xf numFmtId="0" fontId="36" fillId="0" borderId="69" xfId="0" applyFont="1" applyFill="1" applyBorder="1" applyAlignment="1" applyProtection="1">
      <alignment horizontal="center" vertical="center"/>
      <protection locked="0"/>
    </xf>
    <xf numFmtId="0" fontId="7" fillId="0" borderId="70" xfId="0" applyFont="1" applyFill="1" applyBorder="1" applyAlignment="1" applyProtection="1">
      <alignment horizontal="center" vertical="center"/>
      <protection locked="0"/>
    </xf>
    <xf numFmtId="0" fontId="36" fillId="0" borderId="71" xfId="0" applyFont="1" applyFill="1" applyBorder="1" applyAlignment="1" applyProtection="1">
      <alignment horizontal="center" vertical="center"/>
      <protection locked="0"/>
    </xf>
    <xf numFmtId="0" fontId="7" fillId="0" borderId="72" xfId="0" applyFont="1" applyFill="1" applyBorder="1" applyAlignment="1" applyProtection="1">
      <alignment horizontal="center" vertical="center"/>
      <protection locked="0"/>
    </xf>
    <xf numFmtId="0" fontId="16" fillId="6" borderId="4" xfId="0" applyFont="1" applyFill="1" applyBorder="1" applyAlignment="1" applyProtection="1">
      <alignment horizontal="center"/>
      <protection/>
    </xf>
    <xf numFmtId="0" fontId="3" fillId="0" borderId="0" xfId="22" applyFont="1" applyFill="1" applyBorder="1" applyAlignment="1" applyProtection="1">
      <alignment horizontal="left" vertical="center" wrapText="1"/>
      <protection/>
    </xf>
    <xf numFmtId="0" fontId="31" fillId="2" borderId="0" xfId="22" applyFont="1" applyFill="1" applyBorder="1" applyAlignment="1" applyProtection="1">
      <alignment horizontal="left" vertical="center" wrapText="1"/>
      <protection/>
    </xf>
    <xf numFmtId="0" fontId="16" fillId="6" borderId="3" xfId="0" applyFont="1" applyFill="1" applyBorder="1" applyAlignment="1" applyProtection="1">
      <alignment horizontal="center"/>
      <protection/>
    </xf>
    <xf numFmtId="0" fontId="31" fillId="0" borderId="73" xfId="0" applyFont="1" applyFill="1" applyBorder="1" applyAlignment="1" applyProtection="1">
      <alignment horizontal="left" vertical="center" wrapText="1" indent="1"/>
      <protection/>
    </xf>
    <xf numFmtId="0" fontId="9" fillId="0" borderId="74" xfId="0" applyFont="1" applyFill="1" applyBorder="1" applyAlignment="1" applyProtection="1">
      <alignment horizontal="left" vertical="center" wrapText="1" indent="1"/>
      <protection/>
    </xf>
    <xf numFmtId="0" fontId="9" fillId="0" borderId="74" xfId="0" applyFont="1" applyFill="1" applyBorder="1" applyAlignment="1" applyProtection="1">
      <alignment horizontal="left" vertical="center" indent="1"/>
      <protection/>
    </xf>
    <xf numFmtId="0" fontId="9" fillId="0" borderId="75" xfId="0" applyFont="1" applyFill="1" applyBorder="1" applyAlignment="1" applyProtection="1">
      <alignment horizontal="left" vertical="center" indent="1"/>
      <protection/>
    </xf>
    <xf numFmtId="0" fontId="15" fillId="6" borderId="76" xfId="0" applyFont="1" applyFill="1" applyBorder="1" applyAlignment="1" applyProtection="1">
      <alignment horizontal="center"/>
      <protection/>
    </xf>
    <xf numFmtId="0" fontId="15" fillId="6" borderId="77" xfId="0" applyFont="1" applyFill="1" applyBorder="1" applyAlignment="1" applyProtection="1">
      <alignment horizontal="center"/>
      <protection/>
    </xf>
    <xf numFmtId="0" fontId="15" fillId="6" borderId="78" xfId="0" applyFont="1" applyFill="1" applyBorder="1" applyAlignment="1" applyProtection="1">
      <alignment horizontal="center"/>
      <protection/>
    </xf>
    <xf numFmtId="0" fontId="15" fillId="6" borderId="79" xfId="0" applyFont="1" applyFill="1" applyBorder="1" applyAlignment="1" applyProtection="1">
      <alignment horizontal="center"/>
      <protection/>
    </xf>
    <xf numFmtId="0" fontId="15" fillId="6" borderId="80" xfId="0" applyFont="1" applyFill="1" applyBorder="1" applyAlignment="1" applyProtection="1">
      <alignment horizontal="center"/>
      <protection/>
    </xf>
    <xf numFmtId="0" fontId="15" fillId="6" borderId="81" xfId="0" applyFont="1" applyFill="1" applyBorder="1" applyAlignment="1" applyProtection="1">
      <alignment horizontal="center"/>
      <protection/>
    </xf>
    <xf numFmtId="0" fontId="36" fillId="0" borderId="82" xfId="0" applyFont="1" applyFill="1" applyBorder="1" applyAlignment="1" applyProtection="1">
      <alignment horizontal="center" vertical="center"/>
      <protection locked="0"/>
    </xf>
    <xf numFmtId="0" fontId="7" fillId="0" borderId="83" xfId="0" applyFont="1" applyFill="1" applyBorder="1" applyAlignment="1" applyProtection="1">
      <alignment horizontal="center" vertical="center"/>
      <protection locked="0"/>
    </xf>
  </cellXfs>
  <cellStyles count="12">
    <cellStyle name="Normal" xfId="0"/>
    <cellStyle name="Comma" xfId="15"/>
    <cellStyle name="Comma [0]" xfId="16"/>
    <cellStyle name="Currency" xfId="17"/>
    <cellStyle name="Currency [0]" xfId="18"/>
    <cellStyle name="Followed Hyperlink" xfId="19"/>
    <cellStyle name="Hyperlink" xfId="20"/>
    <cellStyle name="Normal_2002 RFP CHKLIST" xfId="21"/>
    <cellStyle name="Normal_DATREQ" xfId="22"/>
    <cellStyle name="Normal_HMORFI2000" xfId="23"/>
    <cellStyle name="Normal_HmoRFP11" xfId="24"/>
    <cellStyle name="Percent" xfId="25"/>
  </cellStyles>
  <dxfs count="4">
    <dxf>
      <font>
        <b/>
        <i val="0"/>
      </font>
      <border/>
    </dxf>
    <dxf>
      <font>
        <b/>
        <i val="0"/>
        <color rgb="FF0000FF"/>
      </font>
      <fill>
        <patternFill>
          <bgColor rgb="FFFFFF00"/>
        </patternFill>
      </fill>
      <border/>
    </dxf>
    <dxf>
      <font>
        <b/>
        <i val="0"/>
        <color rgb="FFFF0000"/>
      </font>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66675</xdr:rowOff>
    </xdr:from>
    <xdr:to>
      <xdr:col>3</xdr:col>
      <xdr:colOff>600075</xdr:colOff>
      <xdr:row>5</xdr:row>
      <xdr:rowOff>95250</xdr:rowOff>
    </xdr:to>
    <xdr:pic>
      <xdr:nvPicPr>
        <xdr:cNvPr id="1" name="Picture 41"/>
        <xdr:cNvPicPr preferRelativeResize="1">
          <a:picLocks noChangeAspect="1"/>
        </xdr:cNvPicPr>
      </xdr:nvPicPr>
      <xdr:blipFill>
        <a:blip r:embed="rId1"/>
        <a:stretch>
          <a:fillRect/>
        </a:stretch>
      </xdr:blipFill>
      <xdr:spPr>
        <a:xfrm>
          <a:off x="114300" y="66675"/>
          <a:ext cx="2200275" cy="838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807\2007\Medical%20RFP's\HMO%20RFP\AON_HMO%20Financial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box"/>
      <sheetName val="Att M1-Finan Proposal"/>
      <sheetName val="Att M2-Finan Compl Chklst"/>
      <sheetName val="Att M3-Compl Chklst Explan"/>
      <sheetName val="Att M4-Fully Insured Premiums"/>
      <sheetName val="Att M5 - Premium Analysis"/>
    </sheetNames>
    <sheetDataSet>
      <sheetData sheetId="0">
        <row r="3">
          <cell r="B3" t="str">
            <v>Yes</v>
          </cell>
        </row>
        <row r="4">
          <cell r="B4" t="str">
            <v>No with explanation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C7"/>
  <sheetViews>
    <sheetView workbookViewId="0" topLeftCell="A1">
      <selection activeCell="C12" sqref="C12"/>
    </sheetView>
  </sheetViews>
  <sheetFormatPr defaultColWidth="9.140625" defaultRowHeight="12.75"/>
  <cols>
    <col min="1" max="1" width="12.28125" style="0" bestFit="1" customWidth="1"/>
    <col min="2" max="2" width="2.7109375" style="0" customWidth="1"/>
    <col min="3" max="3" width="17.57421875" style="0" bestFit="1" customWidth="1"/>
  </cols>
  <sheetData>
    <row r="1" spans="1:3" ht="12.75">
      <c r="A1" t="s">
        <v>21</v>
      </c>
      <c r="C1" s="27" t="s">
        <v>22</v>
      </c>
    </row>
    <row r="2" ht="12.75">
      <c r="C2" t="s">
        <v>23</v>
      </c>
    </row>
    <row r="3" ht="12.75">
      <c r="C3" t="s">
        <v>200</v>
      </c>
    </row>
    <row r="5" spans="1:3" ht="12.75">
      <c r="A5" t="s">
        <v>193</v>
      </c>
      <c r="C5" s="27" t="s">
        <v>22</v>
      </c>
    </row>
    <row r="6" ht="12.75">
      <c r="C6" t="s">
        <v>194</v>
      </c>
    </row>
    <row r="7" ht="12.75">
      <c r="C7" t="s">
        <v>195</v>
      </c>
    </row>
  </sheetData>
  <sheetProtection password="F475" sheet="1" objects="1" scenario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7:A13"/>
  <sheetViews>
    <sheetView showGridLines="0" tabSelected="1" workbookViewId="0" topLeftCell="A1">
      <selection activeCell="C5" sqref="C5"/>
    </sheetView>
  </sheetViews>
  <sheetFormatPr defaultColWidth="9.140625" defaultRowHeight="12.75" customHeight="1" zeroHeight="1"/>
  <cols>
    <col min="1" max="1" width="3.421875" style="61" customWidth="1"/>
    <col min="2" max="4" width="11.140625" style="61" customWidth="1"/>
    <col min="5" max="5" width="11.57421875" style="61" customWidth="1"/>
    <col min="6" max="6" width="3.00390625" style="61" customWidth="1"/>
    <col min="7" max="9" width="11.140625" style="61" customWidth="1"/>
    <col min="10" max="10" width="11.57421875" style="61" customWidth="1"/>
    <col min="11" max="11" width="3.00390625" style="61" customWidth="1"/>
    <col min="12" max="14" width="11.140625" style="61" customWidth="1"/>
    <col min="15" max="15" width="11.57421875" style="61" customWidth="1"/>
    <col min="16" max="17" width="9.140625" style="61" customWidth="1"/>
    <col min="18" max="16384" width="0" style="61" hidden="1" customWidth="1"/>
  </cols>
  <sheetData>
    <row r="1" s="5" customFormat="1" ht="12.75"/>
    <row r="2" s="5" customFormat="1" ht="12.75"/>
    <row r="3" s="5" customFormat="1" ht="12.75"/>
    <row r="4" s="5" customFormat="1" ht="12.75"/>
    <row r="5" s="5" customFormat="1" ht="12.75"/>
    <row r="6" s="5" customFormat="1" ht="12.75"/>
    <row r="7" s="5" customFormat="1" ht="12.75">
      <c r="A7" s="62" t="s">
        <v>119</v>
      </c>
    </row>
    <row r="8" s="5" customFormat="1" ht="12.75">
      <c r="A8" s="62" t="s">
        <v>120</v>
      </c>
    </row>
    <row r="9" s="5" customFormat="1" ht="12.75">
      <c r="A9" s="62" t="s">
        <v>121</v>
      </c>
    </row>
    <row r="10" s="5" customFormat="1" ht="12.75">
      <c r="A10" s="62" t="s">
        <v>122</v>
      </c>
    </row>
    <row r="11" s="5" customFormat="1" ht="24.75" customHeight="1"/>
    <row r="12" s="5" customFormat="1" ht="12.75">
      <c r="A12" s="177" t="s">
        <v>181</v>
      </c>
    </row>
    <row r="13" s="5" customFormat="1" ht="12.75">
      <c r="A13" s="177" t="s">
        <v>125</v>
      </c>
    </row>
    <row r="14" s="141" customFormat="1" ht="8.25" customHeight="1"/>
    <row r="15" s="142" customFormat="1" ht="12.75" customHeight="1"/>
    <row r="16" s="142" customFormat="1" ht="24.75" customHeight="1"/>
    <row r="17" s="142" customFormat="1" ht="6.75" customHeight="1"/>
    <row r="18" s="142" customFormat="1" ht="24.75" customHeight="1"/>
    <row r="19" s="142" customFormat="1" ht="6.75" customHeight="1"/>
    <row r="20" s="142" customFormat="1" ht="24.75" customHeight="1"/>
    <row r="21" s="142" customFormat="1" ht="6.75" customHeight="1"/>
    <row r="22" s="142" customFormat="1" ht="24.75" customHeight="1"/>
    <row r="23" s="142" customFormat="1" ht="6.75" customHeight="1"/>
    <row r="24" s="142" customFormat="1" ht="24.75" customHeight="1"/>
    <row r="25" s="142" customFormat="1" ht="6.75" customHeight="1"/>
    <row r="26" s="142" customFormat="1" ht="24.75" customHeight="1"/>
    <row r="27" s="142" customFormat="1" ht="6.75" customHeight="1"/>
    <row r="28" s="142" customFormat="1" ht="24.75" customHeight="1"/>
    <row r="29" s="142" customFormat="1" ht="6.75" customHeight="1"/>
    <row r="30" s="142" customFormat="1" ht="24.75" customHeight="1"/>
    <row r="31" s="142" customFormat="1" ht="6.75" customHeight="1"/>
    <row r="32" s="142" customFormat="1" ht="24.75" customHeight="1"/>
    <row r="33" s="142" customFormat="1" ht="6.75" customHeight="1"/>
    <row r="34" s="142" customFormat="1" ht="24.75" customHeight="1"/>
    <row r="35" s="142" customFormat="1" ht="6.75" customHeight="1"/>
    <row r="36" s="142" customFormat="1" ht="24.75" customHeight="1"/>
    <row r="37" s="142" customFormat="1" ht="6.75" customHeight="1"/>
    <row r="38" s="142" customFormat="1" ht="24.75" customHeight="1"/>
    <row r="39" s="142" customFormat="1" ht="6.75" customHeight="1"/>
    <row r="40" s="142" customFormat="1" ht="24.75" customHeight="1"/>
    <row r="41" ht="6.75" customHeight="1" hidden="1"/>
    <row r="42" ht="24.75" customHeight="1" hidden="1"/>
    <row r="43" ht="24.75" customHeight="1" hidden="1"/>
    <row r="44" ht="24.75" customHeight="1" hidden="1"/>
    <row r="45" ht="24.75" customHeight="1" hidden="1"/>
    <row r="46" ht="24.75" customHeight="1" hidden="1"/>
    <row r="47" ht="24.75" customHeight="1" hidden="1"/>
    <row r="48" ht="24.75" customHeight="1" hidden="1"/>
    <row r="49" ht="24.75" customHeight="1" hidden="1"/>
    <row r="50" ht="24.75" customHeight="1" hidden="1"/>
    <row r="51" ht="24.75" customHeight="1" hidden="1"/>
    <row r="52" ht="24.75" customHeight="1" hidden="1"/>
    <row r="53" ht="24.75" customHeight="1" hidden="1"/>
    <row r="54" ht="24.75" customHeight="1" hidden="1"/>
    <row r="55" ht="24.75" customHeight="1" hidden="1"/>
    <row r="56" ht="24.75" customHeight="1" hidden="1"/>
    <row r="57" ht="24.75" customHeight="1" hidden="1"/>
    <row r="58" ht="24.75" customHeight="1" hidden="1"/>
    <row r="59" ht="24.75" customHeight="1" hidden="1"/>
    <row r="60" ht="24.75" customHeight="1" hidden="1"/>
    <row r="61" ht="24.75" customHeight="1" hidden="1"/>
    <row r="62" ht="24.75" customHeight="1" hidden="1"/>
    <row r="63" ht="24.75" customHeight="1" hidden="1"/>
    <row r="64" ht="24.75" customHeight="1" hidden="1"/>
    <row r="65" ht="24.75" customHeight="1" hidden="1"/>
    <row r="66" ht="24.75" customHeight="1" hidden="1"/>
    <row r="67" ht="24.75" customHeight="1" hidden="1"/>
    <row r="68" ht="24.75" customHeight="1" hidden="1"/>
    <row r="69" ht="12.75" hidden="1"/>
    <row r="70" ht="12.75" hidden="1"/>
    <row r="71" ht="12.75" hidden="1"/>
    <row r="72" ht="12.75" hidden="1"/>
    <row r="73" ht="12.75" hidden="1"/>
    <row r="74" ht="12.75" hidden="1"/>
  </sheetData>
  <sheetProtection password="F475" sheet="1" objects="1" scenarios="1"/>
  <printOptions/>
  <pageMargins left="0.75" right="0.75" top="1" bottom="1" header="0.5" footer="0.5"/>
  <pageSetup horizontalDpi="600" verticalDpi="600" orientation="portrait" r:id="rId3"/>
  <drawing r:id="rId2"/>
  <legacyDrawing r:id="rId1"/>
</worksheet>
</file>

<file path=xl/worksheets/sheet3.xml><?xml version="1.0" encoding="utf-8"?>
<worksheet xmlns="http://schemas.openxmlformats.org/spreadsheetml/2006/main" xmlns:r="http://schemas.openxmlformats.org/officeDocument/2006/relationships">
  <sheetPr codeName="Sheet3"/>
  <dimension ref="A4:IV32"/>
  <sheetViews>
    <sheetView showGridLines="0" workbookViewId="0" topLeftCell="A1">
      <selection activeCell="A6" sqref="A6"/>
    </sheetView>
  </sheetViews>
  <sheetFormatPr defaultColWidth="9.140625" defaultRowHeight="12.75" zeroHeight="1"/>
  <cols>
    <col min="1" max="1" width="4.140625" style="5" customWidth="1"/>
    <col min="2" max="2" width="85.28125" style="5" customWidth="1"/>
    <col min="3" max="3" width="2.7109375" style="5" customWidth="1"/>
    <col min="4" max="16384" width="0" style="5" hidden="1" customWidth="1"/>
  </cols>
  <sheetData>
    <row r="1" s="143" customFormat="1" ht="18" customHeight="1"/>
    <row r="2" s="143" customFormat="1" ht="18" customHeight="1"/>
    <row r="3" s="144" customFormat="1" ht="18" customHeight="1"/>
    <row r="4" spans="1:256" ht="20.25">
      <c r="A4" s="12" t="s">
        <v>172</v>
      </c>
      <c r="B4" s="12"/>
      <c r="C4" s="12"/>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c r="IT4" s="13"/>
      <c r="IU4" s="13"/>
      <c r="IV4" s="13"/>
    </row>
    <row r="5" spans="1:256" ht="17.25">
      <c r="A5" s="145" t="s">
        <v>173</v>
      </c>
      <c r="B5" s="14"/>
      <c r="C5" s="14"/>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15"/>
    </row>
    <row r="6" spans="1:3" s="4" customFormat="1" ht="22.5">
      <c r="A6" s="1"/>
      <c r="B6" s="1"/>
      <c r="C6" s="2"/>
    </row>
    <row r="7" s="257" customFormat="1" ht="22.5">
      <c r="A7" s="256" t="s">
        <v>126</v>
      </c>
    </row>
    <row r="8" s="6" customFormat="1" ht="17.25"/>
    <row r="9" s="6" customFormat="1" ht="17.25">
      <c r="A9" s="6" t="s">
        <v>0</v>
      </c>
    </row>
    <row r="10" s="258" customFormat="1" ht="31.5" customHeight="1">
      <c r="A10" s="258" t="s">
        <v>55</v>
      </c>
    </row>
    <row r="11" s="6" customFormat="1" ht="14.25" customHeight="1"/>
    <row r="12" spans="1:2" s="6" customFormat="1" ht="59.25" customHeight="1">
      <c r="A12" s="16" t="s">
        <v>1</v>
      </c>
      <c r="B12" s="17" t="s">
        <v>176</v>
      </c>
    </row>
    <row r="13" spans="1:2" s="6" customFormat="1" ht="13.5" customHeight="1">
      <c r="A13" s="9"/>
      <c r="B13" s="8" t="s">
        <v>128</v>
      </c>
    </row>
    <row r="14" spans="1:2" s="6" customFormat="1" ht="13.5" customHeight="1">
      <c r="A14" s="9"/>
      <c r="B14" s="8" t="s">
        <v>143</v>
      </c>
    </row>
    <row r="15" spans="1:2" s="6" customFormat="1" ht="13.5" customHeight="1">
      <c r="A15" s="9"/>
      <c r="B15" s="8" t="s">
        <v>129</v>
      </c>
    </row>
    <row r="16" spans="1:2" s="6" customFormat="1" ht="13.5" customHeight="1">
      <c r="A16" s="9"/>
      <c r="B16" s="8" t="s">
        <v>130</v>
      </c>
    </row>
    <row r="17" spans="1:2" s="6" customFormat="1" ht="13.5" customHeight="1">
      <c r="A17" s="9"/>
      <c r="B17" s="8" t="s">
        <v>135</v>
      </c>
    </row>
    <row r="18" spans="1:2" ht="12.75">
      <c r="A18" s="10"/>
      <c r="B18" s="8"/>
    </row>
    <row r="19" spans="1:2" ht="12.75">
      <c r="A19" s="18" t="s">
        <v>2</v>
      </c>
      <c r="B19" s="19" t="s">
        <v>131</v>
      </c>
    </row>
    <row r="20" spans="1:2" ht="26.25">
      <c r="A20" s="7"/>
      <c r="B20" s="17" t="s">
        <v>54</v>
      </c>
    </row>
    <row r="21" spans="1:2" ht="12.75">
      <c r="A21" s="10"/>
      <c r="B21" s="8"/>
    </row>
    <row r="22" spans="1:2" ht="66">
      <c r="A22" s="10"/>
      <c r="B22" s="17" t="s">
        <v>144</v>
      </c>
    </row>
    <row r="23" spans="1:2" ht="12.75">
      <c r="A23" s="10"/>
      <c r="B23" s="8"/>
    </row>
    <row r="24" spans="1:2" ht="12.75">
      <c r="A24" s="16" t="s">
        <v>3</v>
      </c>
      <c r="B24" s="20" t="s">
        <v>129</v>
      </c>
    </row>
    <row r="25" spans="1:2" ht="18.75" customHeight="1">
      <c r="A25" s="3"/>
      <c r="B25" s="17" t="s">
        <v>133</v>
      </c>
    </row>
    <row r="26" spans="1:2" ht="35.25" customHeight="1">
      <c r="A26" s="3"/>
      <c r="B26" s="17" t="s">
        <v>183</v>
      </c>
    </row>
    <row r="27" spans="1:2" ht="38.25" customHeight="1">
      <c r="A27" s="3"/>
      <c r="B27" s="176" t="s">
        <v>137</v>
      </c>
    </row>
    <row r="28" spans="1:2" ht="78" customHeight="1">
      <c r="A28" s="3"/>
      <c r="B28" s="17" t="s">
        <v>184</v>
      </c>
    </row>
    <row r="29" spans="1:2" ht="12.75">
      <c r="A29" s="16" t="s">
        <v>4</v>
      </c>
      <c r="B29" s="20" t="s">
        <v>130</v>
      </c>
    </row>
    <row r="30" spans="1:2" ht="48" customHeight="1">
      <c r="A30" s="11"/>
      <c r="B30" s="17" t="s">
        <v>138</v>
      </c>
    </row>
    <row r="31" spans="1:2" ht="12.75">
      <c r="A31" s="16" t="s">
        <v>38</v>
      </c>
      <c r="B31" s="20" t="s">
        <v>135</v>
      </c>
    </row>
    <row r="32" ht="66">
      <c r="B32" s="17" t="s">
        <v>182</v>
      </c>
    </row>
    <row r="33" ht="12.75"/>
    <row r="34" ht="12.75"/>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sheetData>
  <sheetProtection password="F475" sheet="1" objects="1" scenarios="1"/>
  <mergeCells count="2">
    <mergeCell ref="A7:IV7"/>
    <mergeCell ref="A10:IV10"/>
  </mergeCells>
  <printOptions/>
  <pageMargins left="0.75" right="0.75" top="0.75" bottom="0.75" header="0.5" footer="0.5"/>
  <pageSetup fitToHeight="2" horizontalDpi="600" verticalDpi="600" orientation="portrait" scale="98" r:id="rId2"/>
  <headerFooter alignWithMargins="0">
    <oddFooter>&amp;C&amp;9Page &amp;P&amp;R&amp;9&amp;A</oddFooter>
  </headerFooter>
  <rowBreaks count="1" manualBreakCount="1">
    <brk id="30" max="2" man="1"/>
  </rowBreaks>
  <legacy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IV46"/>
  <sheetViews>
    <sheetView showGridLines="0" workbookViewId="0" topLeftCell="A1">
      <selection activeCell="C17" sqref="C17"/>
    </sheetView>
  </sheetViews>
  <sheetFormatPr defaultColWidth="9.140625" defaultRowHeight="12.75" zeroHeight="1"/>
  <cols>
    <col min="1" max="1" width="3.57421875" style="97" customWidth="1"/>
    <col min="2" max="2" width="80.00390625" style="98" customWidth="1"/>
    <col min="3" max="3" width="19.421875" style="99" customWidth="1"/>
    <col min="4" max="4" width="0.85546875" style="87" customWidth="1"/>
    <col min="5" max="16384" width="8.00390625" style="88" hidden="1" customWidth="1"/>
  </cols>
  <sheetData>
    <row r="1" spans="2:3" s="146" customFormat="1" ht="18" customHeight="1">
      <c r="B1" s="147"/>
      <c r="C1" s="148"/>
    </row>
    <row r="2" spans="2:3" s="146" customFormat="1" ht="18" customHeight="1">
      <c r="B2" s="147"/>
      <c r="C2" s="148"/>
    </row>
    <row r="3" spans="2:3" s="149" customFormat="1" ht="18" customHeight="1">
      <c r="B3" s="150"/>
      <c r="C3" s="151"/>
    </row>
    <row r="4" spans="1:256" s="79" customFormat="1" ht="20.25">
      <c r="A4" s="12" t="s">
        <v>172</v>
      </c>
      <c r="B4" s="12"/>
      <c r="C4" s="12"/>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c r="IT4" s="13"/>
      <c r="IU4" s="13"/>
      <c r="IV4" s="13"/>
    </row>
    <row r="5" spans="1:256" s="79" customFormat="1" ht="17.25">
      <c r="A5" s="152" t="s">
        <v>174</v>
      </c>
      <c r="B5" s="80"/>
      <c r="C5" s="80"/>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81"/>
      <c r="FE5" s="81"/>
      <c r="FF5" s="81"/>
      <c r="FG5" s="81"/>
      <c r="FH5" s="81"/>
      <c r="FI5" s="81"/>
      <c r="FJ5" s="81"/>
      <c r="FK5" s="81"/>
      <c r="FL5" s="81"/>
      <c r="FM5" s="81"/>
      <c r="FN5" s="81"/>
      <c r="FO5" s="81"/>
      <c r="FP5" s="81"/>
      <c r="FQ5" s="81"/>
      <c r="FR5" s="81"/>
      <c r="FS5" s="81"/>
      <c r="FT5" s="81"/>
      <c r="FU5" s="81"/>
      <c r="FV5" s="81"/>
      <c r="FW5" s="81"/>
      <c r="FX5" s="81"/>
      <c r="FY5" s="81"/>
      <c r="FZ5" s="81"/>
      <c r="GA5" s="81"/>
      <c r="GB5" s="81"/>
      <c r="GC5" s="81"/>
      <c r="GD5" s="81"/>
      <c r="GE5" s="81"/>
      <c r="GF5" s="81"/>
      <c r="GG5" s="81"/>
      <c r="GH5" s="81"/>
      <c r="GI5" s="81"/>
      <c r="GJ5" s="81"/>
      <c r="GK5" s="81"/>
      <c r="GL5" s="81"/>
      <c r="GM5" s="81"/>
      <c r="GN5" s="81"/>
      <c r="GO5" s="81"/>
      <c r="GP5" s="81"/>
      <c r="GQ5" s="81"/>
      <c r="GR5" s="81"/>
      <c r="GS5" s="81"/>
      <c r="GT5" s="81"/>
      <c r="GU5" s="81"/>
      <c r="GV5" s="81"/>
      <c r="GW5" s="81"/>
      <c r="GX5" s="81"/>
      <c r="GY5" s="81"/>
      <c r="GZ5" s="81"/>
      <c r="HA5" s="81"/>
      <c r="HB5" s="81"/>
      <c r="HC5" s="81"/>
      <c r="HD5" s="81"/>
      <c r="HE5" s="81"/>
      <c r="HF5" s="81"/>
      <c r="HG5" s="81"/>
      <c r="HH5" s="81"/>
      <c r="HI5" s="81"/>
      <c r="HJ5" s="81"/>
      <c r="HK5" s="81"/>
      <c r="HL5" s="81"/>
      <c r="HM5" s="81"/>
      <c r="HN5" s="81"/>
      <c r="HO5" s="81"/>
      <c r="HP5" s="81"/>
      <c r="HQ5" s="81"/>
      <c r="HR5" s="81"/>
      <c r="HS5" s="81"/>
      <c r="HT5" s="81"/>
      <c r="HU5" s="81"/>
      <c r="HV5" s="81"/>
      <c r="HW5" s="81"/>
      <c r="HX5" s="81"/>
      <c r="HY5" s="81"/>
      <c r="HZ5" s="81"/>
      <c r="IA5" s="81"/>
      <c r="IB5" s="81"/>
      <c r="IC5" s="81"/>
      <c r="ID5" s="81"/>
      <c r="IE5" s="81"/>
      <c r="IF5" s="81"/>
      <c r="IG5" s="81"/>
      <c r="IH5" s="81"/>
      <c r="II5" s="81"/>
      <c r="IJ5" s="81"/>
      <c r="IK5" s="81"/>
      <c r="IL5" s="81"/>
      <c r="IM5" s="81"/>
      <c r="IN5" s="81"/>
      <c r="IO5" s="81"/>
      <c r="IP5" s="81"/>
      <c r="IQ5" s="81"/>
      <c r="IR5" s="81"/>
      <c r="IS5" s="81"/>
      <c r="IT5" s="81"/>
      <c r="IU5" s="81"/>
      <c r="IV5" s="81"/>
    </row>
    <row r="6" spans="1:3" s="84" customFormat="1" ht="22.5">
      <c r="A6" s="82"/>
      <c r="B6" s="82"/>
      <c r="C6" s="83"/>
    </row>
    <row r="7" spans="1:3" s="84" customFormat="1" ht="22.5">
      <c r="A7" s="260" t="str">
        <f>+RFP_No</f>
        <v>Solicitation No. F10B8200014</v>
      </c>
      <c r="B7" s="261"/>
      <c r="C7" s="262"/>
    </row>
    <row r="8" spans="1:4" s="22" customFormat="1" ht="9.75" customHeight="1">
      <c r="A8" s="21"/>
      <c r="B8" s="85"/>
      <c r="C8" s="86"/>
      <c r="D8" s="21"/>
    </row>
    <row r="9" spans="1:3" ht="30.75" customHeight="1">
      <c r="A9" s="259" t="s">
        <v>5</v>
      </c>
      <c r="B9" s="259"/>
      <c r="C9" s="259"/>
    </row>
    <row r="10" spans="1:3" ht="3.75" customHeight="1">
      <c r="A10" s="87"/>
      <c r="B10" s="24"/>
      <c r="C10" s="25"/>
    </row>
    <row r="11" spans="1:3" ht="14.25" customHeight="1">
      <c r="A11" s="87"/>
      <c r="B11" s="24"/>
      <c r="C11" s="25"/>
    </row>
    <row r="12" spans="1:3" ht="12.75">
      <c r="A12" s="264" t="s">
        <v>7</v>
      </c>
      <c r="B12" s="265"/>
      <c r="C12" s="153" t="s">
        <v>6</v>
      </c>
    </row>
    <row r="13" spans="1:3" ht="12.75">
      <c r="A13" s="266"/>
      <c r="B13" s="267"/>
      <c r="C13" s="154" t="s">
        <v>8</v>
      </c>
    </row>
    <row r="14" spans="1:3" ht="12.75">
      <c r="A14" s="155"/>
      <c r="B14" s="173"/>
      <c r="C14" s="156"/>
    </row>
    <row r="15" spans="1:3" ht="26.25">
      <c r="A15" s="89" t="s">
        <v>9</v>
      </c>
      <c r="B15" s="90" t="s">
        <v>56</v>
      </c>
      <c r="C15" s="28" t="s">
        <v>22</v>
      </c>
    </row>
    <row r="16" spans="1:3" ht="81">
      <c r="A16" s="89" t="s">
        <v>10</v>
      </c>
      <c r="B16" s="90" t="s">
        <v>134</v>
      </c>
      <c r="C16" s="28" t="s">
        <v>22</v>
      </c>
    </row>
    <row r="17" spans="1:3" ht="26.25">
      <c r="A17" s="89" t="s">
        <v>11</v>
      </c>
      <c r="B17" s="90" t="s">
        <v>12</v>
      </c>
      <c r="C17" s="28" t="s">
        <v>22</v>
      </c>
    </row>
    <row r="18" spans="1:3" ht="66">
      <c r="A18" s="91" t="s">
        <v>13</v>
      </c>
      <c r="B18" s="92" t="s">
        <v>136</v>
      </c>
      <c r="C18" s="28" t="s">
        <v>22</v>
      </c>
    </row>
    <row r="19" spans="1:3" ht="26.25">
      <c r="A19" s="91" t="s">
        <v>14</v>
      </c>
      <c r="B19" s="92" t="s">
        <v>15</v>
      </c>
      <c r="C19" s="28" t="s">
        <v>22</v>
      </c>
    </row>
    <row r="20" spans="1:3" ht="26.25">
      <c r="A20" s="91" t="s">
        <v>16</v>
      </c>
      <c r="B20" s="92" t="s">
        <v>57</v>
      </c>
      <c r="C20" s="28" t="s">
        <v>22</v>
      </c>
    </row>
    <row r="21" spans="1:3" ht="12.75">
      <c r="A21" s="93"/>
      <c r="B21" s="93"/>
      <c r="C21" s="94"/>
    </row>
    <row r="22" spans="1:3" ht="21" customHeight="1" thickBot="1">
      <c r="A22" s="268"/>
      <c r="B22" s="268"/>
      <c r="C22" s="78"/>
    </row>
    <row r="23" spans="1:3" ht="12.75">
      <c r="A23" s="23" t="s">
        <v>115</v>
      </c>
      <c r="B23" s="24"/>
      <c r="C23" s="25"/>
    </row>
    <row r="24" spans="1:3" ht="18" customHeight="1" thickBot="1">
      <c r="A24" s="263"/>
      <c r="B24" s="263"/>
      <c r="C24" s="26"/>
    </row>
    <row r="25" spans="1:3" ht="12.75">
      <c r="A25" s="23" t="s">
        <v>18</v>
      </c>
      <c r="B25" s="24"/>
      <c r="C25" s="25" t="s">
        <v>19</v>
      </c>
    </row>
    <row r="26" spans="1:3" ht="18" customHeight="1" thickBot="1">
      <c r="A26" s="263"/>
      <c r="B26" s="263"/>
      <c r="C26" s="26"/>
    </row>
    <row r="27" spans="1:3" ht="12.75">
      <c r="A27" s="23" t="s">
        <v>20</v>
      </c>
      <c r="B27" s="24"/>
      <c r="C27" s="25" t="s">
        <v>19</v>
      </c>
    </row>
    <row r="28" spans="1:3" ht="12.75">
      <c r="A28" s="87"/>
      <c r="B28" s="24"/>
      <c r="C28" s="25"/>
    </row>
    <row r="29" spans="1:3" ht="12.75" hidden="1">
      <c r="A29" s="87"/>
      <c r="B29" s="24"/>
      <c r="C29" s="25"/>
    </row>
    <row r="30" spans="1:4" ht="12.75" hidden="1">
      <c r="A30" s="88"/>
      <c r="B30" s="95"/>
      <c r="C30" s="96"/>
      <c r="D30" s="88"/>
    </row>
    <row r="31" spans="1:4" ht="12.75" hidden="1">
      <c r="A31" s="88"/>
      <c r="B31" s="95"/>
      <c r="C31" s="96"/>
      <c r="D31" s="88"/>
    </row>
    <row r="32" spans="1:4" ht="12.75" hidden="1">
      <c r="A32" s="88"/>
      <c r="B32" s="95"/>
      <c r="C32" s="96"/>
      <c r="D32" s="88"/>
    </row>
    <row r="33" spans="1:4" ht="12.75" hidden="1">
      <c r="A33" s="88"/>
      <c r="B33" s="95"/>
      <c r="C33" s="96"/>
      <c r="D33" s="88"/>
    </row>
    <row r="34" spans="1:4" ht="12.75" hidden="1">
      <c r="A34" s="88"/>
      <c r="B34" s="95"/>
      <c r="C34" s="96"/>
      <c r="D34" s="88"/>
    </row>
    <row r="35" spans="1:4" ht="12.75" hidden="1">
      <c r="A35" s="88"/>
      <c r="B35" s="95"/>
      <c r="C35" s="96"/>
      <c r="D35" s="88"/>
    </row>
    <row r="36" spans="1:4" ht="12.75" hidden="1">
      <c r="A36" s="88"/>
      <c r="B36" s="95"/>
      <c r="C36" s="96"/>
      <c r="D36" s="88"/>
    </row>
    <row r="37" spans="1:4" ht="12.75" hidden="1">
      <c r="A37" s="88"/>
      <c r="B37" s="95"/>
      <c r="C37" s="96"/>
      <c r="D37" s="88"/>
    </row>
    <row r="38" spans="1:4" ht="12.75" hidden="1">
      <c r="A38" s="88"/>
      <c r="B38" s="95"/>
      <c r="C38" s="96"/>
      <c r="D38" s="88"/>
    </row>
    <row r="39" spans="1:4" ht="12.75" hidden="1">
      <c r="A39" s="88"/>
      <c r="B39" s="95"/>
      <c r="C39" s="96"/>
      <c r="D39" s="88"/>
    </row>
    <row r="40" spans="1:4" ht="12.75" hidden="1">
      <c r="A40" s="88"/>
      <c r="B40" s="95"/>
      <c r="C40" s="96"/>
      <c r="D40" s="88"/>
    </row>
    <row r="41" spans="1:4" ht="12.75" hidden="1">
      <c r="A41" s="88"/>
      <c r="B41" s="95"/>
      <c r="C41" s="96"/>
      <c r="D41" s="88"/>
    </row>
    <row r="42" spans="1:4" ht="12.75" hidden="1">
      <c r="A42" s="88"/>
      <c r="B42" s="95"/>
      <c r="C42" s="96"/>
      <c r="D42" s="88"/>
    </row>
    <row r="43" spans="1:4" ht="12.75" hidden="1">
      <c r="A43" s="88"/>
      <c r="B43" s="95"/>
      <c r="C43" s="96"/>
      <c r="D43" s="88"/>
    </row>
    <row r="44" spans="1:4" ht="12.75" hidden="1">
      <c r="A44" s="88"/>
      <c r="B44" s="95"/>
      <c r="C44" s="96"/>
      <c r="D44" s="88"/>
    </row>
    <row r="45" spans="1:4" ht="12.75" hidden="1">
      <c r="A45" s="88"/>
      <c r="B45" s="95"/>
      <c r="C45" s="96"/>
      <c r="D45" s="88"/>
    </row>
    <row r="46" spans="1:4" ht="12.75" hidden="1">
      <c r="A46" s="88"/>
      <c r="B46" s="95"/>
      <c r="C46" s="96"/>
      <c r="D46" s="88"/>
    </row>
    <row r="47" ht="12.75"/>
  </sheetData>
  <sheetProtection password="F475" sheet="1" objects="1" scenarios="1"/>
  <mergeCells count="6">
    <mergeCell ref="A9:C9"/>
    <mergeCell ref="A7:C7"/>
    <mergeCell ref="A24:B24"/>
    <mergeCell ref="A26:B26"/>
    <mergeCell ref="A12:B13"/>
    <mergeCell ref="A22:B22"/>
  </mergeCells>
  <conditionalFormatting sqref="C21">
    <cfRule type="cellIs" priority="1" dxfId="0" operator="equal" stopIfTrue="1">
      <formula>"Select one"</formula>
    </cfRule>
  </conditionalFormatting>
  <conditionalFormatting sqref="C24 C26 A22:B22">
    <cfRule type="cellIs" priority="2" dxfId="1" operator="equal" stopIfTrue="1">
      <formula>0</formula>
    </cfRule>
  </conditionalFormatting>
  <conditionalFormatting sqref="C15:C20">
    <cfRule type="cellIs" priority="3" dxfId="1" operator="equal" stopIfTrue="1">
      <formula>"Select one"</formula>
    </cfRule>
  </conditionalFormatting>
  <dataValidations count="1">
    <dataValidation type="list" allowBlank="1" showInputMessage="1" showErrorMessage="1" sqref="C15:C20">
      <formula1>List_YesNo</formula1>
    </dataValidation>
  </dataValidations>
  <printOptions/>
  <pageMargins left="0.75" right="0.75" top="0.75" bottom="0.75" header="0.5" footer="0.5"/>
  <pageSetup fitToHeight="1" fitToWidth="1" horizontalDpi="600" verticalDpi="600" orientation="portrait" scale="86" r:id="rId2"/>
  <headerFooter alignWithMargins="0">
    <oddFooter>&amp;C&amp;9Page &amp;P&amp;R&amp;9&amp;A</oddFooter>
  </headerFooter>
  <legacy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4:G166"/>
  <sheetViews>
    <sheetView showGridLines="0" workbookViewId="0" topLeftCell="A1">
      <selection activeCell="B6" sqref="B6"/>
    </sheetView>
  </sheetViews>
  <sheetFormatPr defaultColWidth="9.140625" defaultRowHeight="0" customHeight="1" zeroHeight="1"/>
  <cols>
    <col min="1" max="2" width="14.140625" style="100" customWidth="1"/>
    <col min="3" max="3" width="85.8515625" style="101" customWidth="1"/>
    <col min="4" max="4" width="9.00390625" style="208" customWidth="1"/>
    <col min="5" max="16384" width="9.140625" style="208" hidden="1" customWidth="1"/>
  </cols>
  <sheetData>
    <row r="1" s="157" customFormat="1" ht="18" customHeight="1"/>
    <row r="2" s="157" customFormat="1" ht="18" customHeight="1"/>
    <row r="3" s="158" customFormat="1" ht="18" customHeight="1"/>
    <row r="4" spans="1:3" s="79" customFormat="1" ht="20.25">
      <c r="A4" s="12" t="s">
        <v>172</v>
      </c>
      <c r="B4" s="100"/>
      <c r="C4" s="101"/>
    </row>
    <row r="5" ht="17.25">
      <c r="A5" s="152" t="s">
        <v>189</v>
      </c>
    </row>
    <row r="6" spans="1:3" s="175" customFormat="1" ht="22.5">
      <c r="A6" s="82"/>
      <c r="B6" s="102"/>
      <c r="C6" s="87"/>
    </row>
    <row r="7" spans="1:3" s="103" customFormat="1" ht="22.5">
      <c r="A7" s="274" t="str">
        <f>+RFP_No</f>
        <v>Solicitation No. F10B8200014</v>
      </c>
      <c r="B7" s="275"/>
      <c r="C7" s="275"/>
    </row>
    <row r="8" spans="1:3" s="29" customFormat="1" ht="17.25">
      <c r="A8" s="32"/>
      <c r="B8" s="104"/>
      <c r="C8" s="32"/>
    </row>
    <row r="9" spans="1:3" s="22" customFormat="1" ht="13.5">
      <c r="A9" s="259" t="s">
        <v>5</v>
      </c>
      <c r="B9" s="259"/>
      <c r="C9" s="259"/>
    </row>
    <row r="10" spans="1:7" ht="13.5">
      <c r="A10" s="273"/>
      <c r="B10" s="273"/>
      <c r="C10" s="105"/>
      <c r="D10" s="106"/>
      <c r="E10" s="31"/>
      <c r="F10" s="106"/>
      <c r="G10" s="31"/>
    </row>
    <row r="11" spans="1:7" ht="30.75" customHeight="1">
      <c r="A11" s="276" t="s">
        <v>27</v>
      </c>
      <c r="B11" s="276"/>
      <c r="C11" s="276"/>
      <c r="D11" s="106"/>
      <c r="E11" s="31"/>
      <c r="F11" s="106"/>
      <c r="G11" s="31"/>
    </row>
    <row r="12" spans="1:7" ht="45.75" customHeight="1">
      <c r="A12" s="270" t="s">
        <v>26</v>
      </c>
      <c r="B12" s="270"/>
      <c r="C12" s="270"/>
      <c r="D12" s="209"/>
      <c r="E12" s="209"/>
      <c r="F12" s="209"/>
      <c r="G12" s="209"/>
    </row>
    <row r="13" spans="1:7" ht="12.75">
      <c r="A13" s="33"/>
      <c r="B13" s="33"/>
      <c r="C13" s="107"/>
      <c r="D13" s="209"/>
      <c r="E13" s="209"/>
      <c r="F13" s="209"/>
      <c r="G13" s="209"/>
    </row>
    <row r="14" spans="1:3" ht="36.75" customHeight="1">
      <c r="A14" s="271" t="str">
        <f>+"I hereby certify that I have reviewed the dental benefit and administrative services contained in the State of Maryland Request for Proposal. On behalf of "&amp;Offeror_Name&amp;", I agree to honor those terms as described in the specifications, except as noted in this section."</f>
        <v>I hereby certify that I have reviewed the dental benefit and administrative services contained in the State of Maryland Request for Proposal. On behalf of , I agree to honor those terms as described in the specifications, except as noted in this section.</v>
      </c>
      <c r="B14" s="272"/>
      <c r="C14" s="272"/>
    </row>
    <row r="15" spans="1:7" ht="24" customHeight="1" thickBot="1">
      <c r="A15" s="263"/>
      <c r="B15" s="263"/>
      <c r="C15" s="263"/>
      <c r="D15" s="205"/>
      <c r="E15" s="205"/>
      <c r="F15" s="205"/>
      <c r="G15" s="205"/>
    </row>
    <row r="16" spans="1:7" ht="12.75">
      <c r="A16" s="23" t="s">
        <v>18</v>
      </c>
      <c r="B16" s="24"/>
      <c r="C16" s="189"/>
      <c r="D16" s="206"/>
      <c r="E16" s="206"/>
      <c r="F16" s="210"/>
      <c r="G16" s="206"/>
    </row>
    <row r="17" spans="1:7" ht="21.75" customHeight="1" thickBot="1">
      <c r="A17" s="268"/>
      <c r="B17" s="268"/>
      <c r="C17" s="268"/>
      <c r="D17" s="206"/>
      <c r="E17" s="206"/>
      <c r="F17" s="211"/>
      <c r="G17" s="206"/>
    </row>
    <row r="18" spans="1:7" ht="12.75">
      <c r="A18" s="23" t="s">
        <v>141</v>
      </c>
      <c r="B18" s="24"/>
      <c r="C18" s="190"/>
      <c r="D18" s="207"/>
      <c r="E18" s="207"/>
      <c r="F18" s="207"/>
      <c r="G18" s="207"/>
    </row>
    <row r="19" spans="1:7" ht="20.25" customHeight="1" thickBot="1">
      <c r="A19" s="269"/>
      <c r="B19" s="269"/>
      <c r="C19" s="78"/>
      <c r="D19" s="206"/>
      <c r="E19" s="206"/>
      <c r="F19" s="211"/>
      <c r="G19" s="206"/>
    </row>
    <row r="20" spans="1:7" ht="12.75">
      <c r="A20" s="23" t="s">
        <v>19</v>
      </c>
      <c r="B20" s="24"/>
      <c r="C20" s="190"/>
      <c r="D20" s="206"/>
      <c r="E20" s="206"/>
      <c r="F20" s="207"/>
      <c r="G20" s="206"/>
    </row>
    <row r="21" spans="1:7" ht="12" customHeight="1">
      <c r="A21" s="108"/>
      <c r="B21" s="109"/>
      <c r="C21" s="107"/>
      <c r="D21" s="209"/>
      <c r="E21" s="209"/>
      <c r="F21" s="209"/>
      <c r="G21" s="209"/>
    </row>
    <row r="22" spans="1:7" ht="39">
      <c r="A22" s="214" t="s">
        <v>190</v>
      </c>
      <c r="B22" s="159" t="s">
        <v>191</v>
      </c>
      <c r="C22" s="214" t="s">
        <v>192</v>
      </c>
      <c r="D22" s="209"/>
      <c r="E22" s="209"/>
      <c r="F22" s="209"/>
      <c r="G22" s="209"/>
    </row>
    <row r="23" spans="1:7" ht="12.75">
      <c r="A23" s="30"/>
      <c r="B23" s="215" t="s">
        <v>22</v>
      </c>
      <c r="C23" s="30"/>
      <c r="D23" s="232">
        <f>+LEN(C23)</f>
        <v>0</v>
      </c>
      <c r="E23" s="209"/>
      <c r="F23" s="209"/>
      <c r="G23" s="209"/>
    </row>
    <row r="24" spans="1:7" ht="12.75">
      <c r="A24" s="30"/>
      <c r="B24" s="215" t="s">
        <v>22</v>
      </c>
      <c r="C24" s="30"/>
      <c r="D24" s="232">
        <f aca="true" t="shared" si="0" ref="D24:D43">+LEN(C24)</f>
        <v>0</v>
      </c>
      <c r="E24" s="209"/>
      <c r="F24" s="209"/>
      <c r="G24" s="209"/>
    </row>
    <row r="25" spans="1:7" ht="12.75">
      <c r="A25" s="30"/>
      <c r="B25" s="215" t="s">
        <v>22</v>
      </c>
      <c r="C25" s="30"/>
      <c r="D25" s="232">
        <f t="shared" si="0"/>
        <v>0</v>
      </c>
      <c r="E25" s="209"/>
      <c r="F25" s="209"/>
      <c r="G25" s="209"/>
    </row>
    <row r="26" spans="1:7" ht="12.75">
      <c r="A26" s="30"/>
      <c r="B26" s="215" t="s">
        <v>22</v>
      </c>
      <c r="C26" s="30"/>
      <c r="D26" s="232">
        <f t="shared" si="0"/>
        <v>0</v>
      </c>
      <c r="E26" s="209"/>
      <c r="F26" s="209"/>
      <c r="G26" s="209"/>
    </row>
    <row r="27" spans="1:7" ht="12.75">
      <c r="A27" s="30"/>
      <c r="B27" s="215" t="s">
        <v>22</v>
      </c>
      <c r="C27" s="30"/>
      <c r="D27" s="232">
        <f t="shared" si="0"/>
        <v>0</v>
      </c>
      <c r="E27" s="209"/>
      <c r="F27" s="209"/>
      <c r="G27" s="209"/>
    </row>
    <row r="28" spans="1:7" ht="12.75">
      <c r="A28" s="30"/>
      <c r="B28" s="215" t="s">
        <v>22</v>
      </c>
      <c r="C28" s="30"/>
      <c r="D28" s="232">
        <f t="shared" si="0"/>
        <v>0</v>
      </c>
      <c r="E28" s="209"/>
      <c r="F28" s="209"/>
      <c r="G28" s="209"/>
    </row>
    <row r="29" spans="1:7" ht="12.75">
      <c r="A29" s="30"/>
      <c r="B29" s="215" t="s">
        <v>22</v>
      </c>
      <c r="C29" s="30"/>
      <c r="D29" s="232">
        <f t="shared" si="0"/>
        <v>0</v>
      </c>
      <c r="E29" s="209"/>
      <c r="F29" s="209"/>
      <c r="G29" s="209"/>
    </row>
    <row r="30" spans="1:7" ht="12.75">
      <c r="A30" s="30"/>
      <c r="B30" s="215" t="s">
        <v>22</v>
      </c>
      <c r="C30" s="30"/>
      <c r="D30" s="232">
        <f t="shared" si="0"/>
        <v>0</v>
      </c>
      <c r="E30" s="209"/>
      <c r="F30" s="209"/>
      <c r="G30" s="209"/>
    </row>
    <row r="31" spans="1:7" ht="12.75">
      <c r="A31" s="30"/>
      <c r="B31" s="215" t="s">
        <v>22</v>
      </c>
      <c r="C31" s="30"/>
      <c r="D31" s="232">
        <f t="shared" si="0"/>
        <v>0</v>
      </c>
      <c r="E31" s="209"/>
      <c r="F31" s="209"/>
      <c r="G31" s="209"/>
    </row>
    <row r="32" spans="1:7" ht="12.75">
      <c r="A32" s="30"/>
      <c r="B32" s="215" t="s">
        <v>22</v>
      </c>
      <c r="C32" s="30"/>
      <c r="D32" s="232">
        <f t="shared" si="0"/>
        <v>0</v>
      </c>
      <c r="E32" s="209"/>
      <c r="F32" s="209"/>
      <c r="G32" s="209"/>
    </row>
    <row r="33" spans="1:4" ht="12.75">
      <c r="A33" s="30"/>
      <c r="B33" s="215" t="s">
        <v>22</v>
      </c>
      <c r="C33" s="30"/>
      <c r="D33" s="232">
        <f t="shared" si="0"/>
        <v>0</v>
      </c>
    </row>
    <row r="34" spans="1:4" ht="12.75">
      <c r="A34" s="30"/>
      <c r="B34" s="215" t="s">
        <v>22</v>
      </c>
      <c r="C34" s="30"/>
      <c r="D34" s="232">
        <f t="shared" si="0"/>
        <v>0</v>
      </c>
    </row>
    <row r="35" spans="1:4" ht="12.75">
      <c r="A35" s="30"/>
      <c r="B35" s="215" t="s">
        <v>22</v>
      </c>
      <c r="C35" s="30"/>
      <c r="D35" s="232">
        <f t="shared" si="0"/>
        <v>0</v>
      </c>
    </row>
    <row r="36" spans="1:4" ht="12.75">
      <c r="A36" s="30"/>
      <c r="B36" s="215" t="s">
        <v>22</v>
      </c>
      <c r="C36" s="30"/>
      <c r="D36" s="232">
        <f t="shared" si="0"/>
        <v>0</v>
      </c>
    </row>
    <row r="37" spans="1:4" ht="12.75">
      <c r="A37" s="30"/>
      <c r="B37" s="215" t="s">
        <v>22</v>
      </c>
      <c r="C37" s="30"/>
      <c r="D37" s="232">
        <f t="shared" si="0"/>
        <v>0</v>
      </c>
    </row>
    <row r="38" spans="1:4" ht="12.75">
      <c r="A38" s="30"/>
      <c r="B38" s="215" t="s">
        <v>22</v>
      </c>
      <c r="C38" s="30"/>
      <c r="D38" s="232">
        <f t="shared" si="0"/>
        <v>0</v>
      </c>
    </row>
    <row r="39" spans="1:4" ht="12.75">
      <c r="A39" s="30"/>
      <c r="B39" s="215" t="s">
        <v>22</v>
      </c>
      <c r="C39" s="30"/>
      <c r="D39" s="232">
        <f t="shared" si="0"/>
        <v>0</v>
      </c>
    </row>
    <row r="40" spans="1:4" ht="12.75">
      <c r="A40" s="30"/>
      <c r="B40" s="215" t="s">
        <v>22</v>
      </c>
      <c r="C40" s="30"/>
      <c r="D40" s="232">
        <f t="shared" si="0"/>
        <v>0</v>
      </c>
    </row>
    <row r="41" spans="1:4" ht="12.75">
      <c r="A41" s="30"/>
      <c r="B41" s="215" t="s">
        <v>22</v>
      </c>
      <c r="C41" s="30"/>
      <c r="D41" s="232">
        <f t="shared" si="0"/>
        <v>0</v>
      </c>
    </row>
    <row r="42" spans="1:4" ht="12.75">
      <c r="A42" s="30"/>
      <c r="B42" s="215" t="s">
        <v>22</v>
      </c>
      <c r="C42" s="30"/>
      <c r="D42" s="232">
        <f t="shared" si="0"/>
        <v>0</v>
      </c>
    </row>
    <row r="43" spans="1:4" ht="12.75">
      <c r="A43" s="30"/>
      <c r="B43" s="215" t="s">
        <v>22</v>
      </c>
      <c r="C43" s="30"/>
      <c r="D43" s="232">
        <f t="shared" si="0"/>
        <v>0</v>
      </c>
    </row>
    <row r="44" spans="1:2" ht="12.75">
      <c r="A44" s="101"/>
      <c r="B44" s="101"/>
    </row>
    <row r="45" spans="1:2" ht="12.75" hidden="1">
      <c r="A45" s="101"/>
      <c r="B45" s="101"/>
    </row>
    <row r="46" spans="1:2" ht="12.75" hidden="1">
      <c r="A46" s="101"/>
      <c r="B46" s="101"/>
    </row>
    <row r="47" spans="1:2" ht="12.75" hidden="1">
      <c r="A47" s="101"/>
      <c r="B47" s="101"/>
    </row>
    <row r="48" spans="1:3" ht="12.75" hidden="1">
      <c r="A48" s="110"/>
      <c r="B48" s="110"/>
      <c r="C48" s="110"/>
    </row>
    <row r="49" spans="1:3" ht="12.75" hidden="1">
      <c r="A49" s="110"/>
      <c r="B49" s="110"/>
      <c r="C49" s="110"/>
    </row>
    <row r="50" spans="1:3" ht="12.75" hidden="1">
      <c r="A50" s="110"/>
      <c r="B50" s="110"/>
      <c r="C50" s="110"/>
    </row>
    <row r="51" spans="1:3" ht="12.75" hidden="1">
      <c r="A51" s="110"/>
      <c r="B51" s="110"/>
      <c r="C51" s="110"/>
    </row>
    <row r="52" spans="1:3" ht="12.75" hidden="1">
      <c r="A52" s="110"/>
      <c r="B52" s="110"/>
      <c r="C52" s="110"/>
    </row>
    <row r="53" spans="1:3" ht="12.75" hidden="1">
      <c r="A53" s="110"/>
      <c r="B53" s="110"/>
      <c r="C53" s="110"/>
    </row>
    <row r="54" spans="1:3" ht="12.75" hidden="1">
      <c r="A54" s="110"/>
      <c r="B54" s="110"/>
      <c r="C54" s="110"/>
    </row>
    <row r="55" spans="1:2" ht="12.75" hidden="1">
      <c r="A55" s="101"/>
      <c r="B55" s="101"/>
    </row>
    <row r="56" spans="1:2" ht="12.75" hidden="1">
      <c r="A56" s="101"/>
      <c r="B56" s="101"/>
    </row>
    <row r="57" spans="1:2" ht="12.75" hidden="1">
      <c r="A57" s="101"/>
      <c r="B57" s="101"/>
    </row>
    <row r="58" ht="12.75" hidden="1"/>
    <row r="59" ht="12.75" hidden="1"/>
    <row r="60" ht="12.75" hidden="1"/>
    <row r="61" ht="12.75" hidden="1"/>
    <row r="62" ht="12.75" hidden="1"/>
    <row r="63" ht="12.75" hidden="1"/>
    <row r="64" ht="12.75" hidden="1"/>
    <row r="65" ht="12.75" hidden="1"/>
    <row r="66" ht="12.75" hidden="1"/>
    <row r="67" spans="1:2" ht="12.75" hidden="1">
      <c r="A67" s="79"/>
      <c r="B67" s="79"/>
    </row>
    <row r="68" spans="1:2" ht="12.75" hidden="1">
      <c r="A68" s="79"/>
      <c r="B68" s="79"/>
    </row>
    <row r="69" spans="1:2" ht="12.75" hidden="1">
      <c r="A69" s="79"/>
      <c r="B69" s="79"/>
    </row>
    <row r="70" spans="1:2" ht="12.75" hidden="1">
      <c r="A70" s="79"/>
      <c r="B70" s="79"/>
    </row>
    <row r="71" spans="1:2" ht="12.75" hidden="1">
      <c r="A71" s="79"/>
      <c r="B71" s="79"/>
    </row>
    <row r="72" spans="1:2" ht="12.75" hidden="1">
      <c r="A72" s="79"/>
      <c r="B72" s="79"/>
    </row>
    <row r="73" spans="1:2" ht="12.75" hidden="1">
      <c r="A73" s="79"/>
      <c r="B73" s="79"/>
    </row>
    <row r="74" spans="1:2" ht="12.75" hidden="1">
      <c r="A74" s="79"/>
      <c r="B74" s="79"/>
    </row>
    <row r="75" spans="1:2" ht="12.75" hidden="1">
      <c r="A75" s="79"/>
      <c r="B75" s="79"/>
    </row>
    <row r="76" spans="1:2" ht="12.75" hidden="1">
      <c r="A76" s="79"/>
      <c r="B76" s="79"/>
    </row>
    <row r="77" spans="1:2" ht="12.75" hidden="1">
      <c r="A77" s="79"/>
      <c r="B77" s="79"/>
    </row>
    <row r="78" spans="1:2" ht="12.75" hidden="1">
      <c r="A78" s="79"/>
      <c r="B78" s="79"/>
    </row>
    <row r="79" spans="1:2" ht="12.75" hidden="1">
      <c r="A79" s="79"/>
      <c r="B79" s="79"/>
    </row>
    <row r="80" spans="1:2" ht="12.75" hidden="1">
      <c r="A80" s="79"/>
      <c r="B80" s="79"/>
    </row>
    <row r="81" spans="1:2" ht="12.75" hidden="1">
      <c r="A81" s="79"/>
      <c r="B81" s="79"/>
    </row>
    <row r="82" spans="1:2" ht="12.75" hidden="1">
      <c r="A82" s="79"/>
      <c r="B82" s="79"/>
    </row>
    <row r="83" ht="12.75" hidden="1"/>
    <row r="84" ht="12.75" hidden="1"/>
    <row r="85" ht="12.75" hidden="1"/>
    <row r="86" ht="12.75" hidden="1"/>
    <row r="87" ht="12.75" hidden="1"/>
    <row r="88" ht="12.75" hidden="1"/>
    <row r="89" ht="12.75" hidden="1"/>
    <row r="90" ht="12.75" hidden="1"/>
    <row r="91" ht="12.75" hidden="1"/>
    <row r="92" ht="12.75" hidden="1"/>
    <row r="93" ht="12.75" hidden="1">
      <c r="G93" s="212" t="s">
        <v>24</v>
      </c>
    </row>
    <row r="94" ht="12.75" hidden="1"/>
    <row r="95" ht="12.75" hidden="1"/>
    <row r="96" ht="12.75" hidden="1"/>
    <row r="97" ht="12.75" hidden="1"/>
    <row r="98" ht="12.75" hidden="1"/>
    <row r="99" spans="1:2" ht="12.75" hidden="1">
      <c r="A99" s="79"/>
      <c r="B99" s="79"/>
    </row>
    <row r="100" spans="1:2" ht="12.75" hidden="1">
      <c r="A100" s="79"/>
      <c r="B100" s="79"/>
    </row>
    <row r="101" spans="1:2" ht="12.75" hidden="1">
      <c r="A101" s="79"/>
      <c r="B101" s="79"/>
    </row>
    <row r="102" spans="1:2" ht="12.75" hidden="1">
      <c r="A102" s="79"/>
      <c r="B102" s="79"/>
    </row>
    <row r="103" spans="1:2" ht="12.75" hidden="1">
      <c r="A103" s="79"/>
      <c r="B103" s="79"/>
    </row>
    <row r="104" spans="1:2" ht="12.75" hidden="1">
      <c r="A104" s="79"/>
      <c r="B104" s="79"/>
    </row>
    <row r="105" spans="1:2" ht="12.75" hidden="1">
      <c r="A105" s="79"/>
      <c r="B105" s="79"/>
    </row>
    <row r="106" spans="1:2" ht="12.75" hidden="1">
      <c r="A106" s="79"/>
      <c r="B106" s="79"/>
    </row>
    <row r="107" spans="1:2" ht="12.75" hidden="1">
      <c r="A107" s="79"/>
      <c r="B107" s="79"/>
    </row>
    <row r="108" spans="1:2" ht="12.75" hidden="1">
      <c r="A108" s="79"/>
      <c r="B108" s="79"/>
    </row>
    <row r="109" spans="1:2" ht="12.75" hidden="1">
      <c r="A109" s="79"/>
      <c r="B109" s="79"/>
    </row>
    <row r="110" spans="1:2" ht="12.75" hidden="1">
      <c r="A110" s="79"/>
      <c r="B110" s="79"/>
    </row>
    <row r="111" spans="1:2" ht="12.75" hidden="1">
      <c r="A111" s="79"/>
      <c r="B111" s="79"/>
    </row>
    <row r="112" spans="1:2" ht="12.75" hidden="1">
      <c r="A112" s="79"/>
      <c r="B112" s="79"/>
    </row>
    <row r="113" spans="1:2" ht="12.75" hidden="1">
      <c r="A113" s="79"/>
      <c r="B113" s="79"/>
    </row>
    <row r="114" spans="1:2" ht="12.75" hidden="1">
      <c r="A114" s="79"/>
      <c r="B114" s="79"/>
    </row>
    <row r="115" spans="1:2" ht="12.75" hidden="1">
      <c r="A115" s="79"/>
      <c r="B115" s="79"/>
    </row>
    <row r="116" spans="1:2" ht="12.75" hidden="1">
      <c r="A116" s="79"/>
      <c r="B116" s="79"/>
    </row>
    <row r="117" spans="1:2" ht="12.75" hidden="1">
      <c r="A117" s="79"/>
      <c r="B117" s="79"/>
    </row>
    <row r="118" spans="1:2" ht="12.75" hidden="1">
      <c r="A118" s="79"/>
      <c r="B118" s="79"/>
    </row>
    <row r="119" spans="1:2" ht="12.75" hidden="1">
      <c r="A119" s="79"/>
      <c r="B119" s="79"/>
    </row>
    <row r="120" spans="1:2" ht="12.75" hidden="1">
      <c r="A120" s="79"/>
      <c r="B120" s="79"/>
    </row>
    <row r="121" spans="1:2" ht="12.75" hidden="1">
      <c r="A121" s="79"/>
      <c r="B121" s="79"/>
    </row>
    <row r="122" spans="1:2" ht="12.75" hidden="1">
      <c r="A122" s="79"/>
      <c r="B122" s="79"/>
    </row>
    <row r="123" spans="1:2" ht="12.75" hidden="1">
      <c r="A123" s="79"/>
      <c r="B123" s="79"/>
    </row>
    <row r="124" spans="1:2" ht="12.75" hidden="1">
      <c r="A124" s="79"/>
      <c r="B124" s="79"/>
    </row>
    <row r="125" spans="1:2" ht="12.75" hidden="1">
      <c r="A125" s="79"/>
      <c r="B125" s="79"/>
    </row>
    <row r="126" spans="1:2" ht="12.75" hidden="1">
      <c r="A126" s="79"/>
      <c r="B126" s="79"/>
    </row>
    <row r="127" spans="1:2" ht="12.75" hidden="1">
      <c r="A127" s="79"/>
      <c r="B127" s="79"/>
    </row>
    <row r="128" spans="1:2" ht="12.75" hidden="1">
      <c r="A128" s="79"/>
      <c r="B128" s="79"/>
    </row>
    <row r="129" spans="1:2" ht="12.75" hidden="1">
      <c r="A129" s="79"/>
      <c r="B129" s="79"/>
    </row>
    <row r="130" spans="1:2" ht="12.75" hidden="1">
      <c r="A130" s="79"/>
      <c r="B130" s="79"/>
    </row>
    <row r="131" spans="1:2" ht="12.75" hidden="1">
      <c r="A131" s="79"/>
      <c r="B131" s="79"/>
    </row>
    <row r="132" spans="1:2" ht="12.75" hidden="1">
      <c r="A132" s="79"/>
      <c r="B132" s="79"/>
    </row>
    <row r="133" spans="1:2" ht="12.75" hidden="1">
      <c r="A133" s="79"/>
      <c r="B133" s="79"/>
    </row>
    <row r="134" spans="1:2" ht="12.75" hidden="1">
      <c r="A134" s="79"/>
      <c r="B134" s="79"/>
    </row>
    <row r="135" spans="1:2" ht="12.75" hidden="1">
      <c r="A135" s="79"/>
      <c r="B135" s="79"/>
    </row>
    <row r="136" spans="1:2" ht="12.75" hidden="1">
      <c r="A136" s="79"/>
      <c r="B136" s="79"/>
    </row>
    <row r="137" spans="1:2" ht="12.75" hidden="1">
      <c r="A137" s="79"/>
      <c r="B137" s="79"/>
    </row>
    <row r="138" spans="1:2" ht="12.75" hidden="1">
      <c r="A138" s="79"/>
      <c r="B138" s="79"/>
    </row>
    <row r="139" spans="1:2" ht="12.75" hidden="1">
      <c r="A139" s="79"/>
      <c r="B139" s="79"/>
    </row>
    <row r="140" spans="1:2" ht="12.75" hidden="1">
      <c r="A140" s="79"/>
      <c r="B140" s="79"/>
    </row>
    <row r="141" spans="1:2" ht="12.75" hidden="1">
      <c r="A141" s="79"/>
      <c r="B141" s="79"/>
    </row>
    <row r="142" spans="1:2" ht="12.75" hidden="1">
      <c r="A142" s="79"/>
      <c r="B142" s="79"/>
    </row>
    <row r="143" spans="1:2" ht="12.75" hidden="1">
      <c r="A143" s="79"/>
      <c r="B143" s="79"/>
    </row>
    <row r="144" spans="1:2" ht="12.75" hidden="1">
      <c r="A144" s="79"/>
      <c r="B144" s="79"/>
    </row>
    <row r="145" spans="1:2" ht="12.75" hidden="1">
      <c r="A145" s="79"/>
      <c r="B145" s="79"/>
    </row>
    <row r="146" spans="1:2" ht="12.75" hidden="1">
      <c r="A146" s="79"/>
      <c r="B146" s="79"/>
    </row>
    <row r="147" spans="1:2" ht="12.75" hidden="1">
      <c r="A147" s="79"/>
      <c r="B147" s="79"/>
    </row>
    <row r="148" spans="1:2" ht="12.75" hidden="1">
      <c r="A148" s="79"/>
      <c r="B148" s="79"/>
    </row>
    <row r="149" spans="1:2" ht="12.75" hidden="1">
      <c r="A149" s="79"/>
      <c r="B149" s="79"/>
    </row>
    <row r="150" spans="1:2" ht="12.75" hidden="1">
      <c r="A150" s="79"/>
      <c r="B150" s="79"/>
    </row>
    <row r="151" spans="1:2" ht="12.75" hidden="1">
      <c r="A151" s="79"/>
      <c r="B151" s="79"/>
    </row>
    <row r="152" spans="1:2" ht="12.75" hidden="1">
      <c r="A152" s="79"/>
      <c r="B152" s="79"/>
    </row>
    <row r="153" spans="1:2" ht="12.75" hidden="1">
      <c r="A153" s="79"/>
      <c r="B153" s="79"/>
    </row>
    <row r="154" spans="1:2" ht="12.75" hidden="1">
      <c r="A154" s="79"/>
      <c r="B154" s="79"/>
    </row>
    <row r="155" spans="1:2" ht="12.75" hidden="1">
      <c r="A155" s="79"/>
      <c r="B155" s="79"/>
    </row>
    <row r="156" spans="1:2" ht="12.75" hidden="1">
      <c r="A156" s="79"/>
      <c r="B156" s="79"/>
    </row>
    <row r="157" spans="1:2" ht="12.75" hidden="1">
      <c r="A157" s="79"/>
      <c r="B157" s="79"/>
    </row>
    <row r="158" spans="1:2" ht="12.75" hidden="1">
      <c r="A158" s="79"/>
      <c r="B158" s="79"/>
    </row>
    <row r="159" spans="1:2" ht="12.75" hidden="1">
      <c r="A159" s="79"/>
      <c r="B159" s="79"/>
    </row>
    <row r="160" spans="1:2" ht="12.75" hidden="1">
      <c r="A160" s="79"/>
      <c r="B160" s="79"/>
    </row>
    <row r="161" spans="1:2" ht="12.75" hidden="1">
      <c r="A161" s="79"/>
      <c r="B161" s="79"/>
    </row>
    <row r="162" spans="1:2" ht="12.75" hidden="1">
      <c r="A162" s="79"/>
      <c r="B162" s="79"/>
    </row>
    <row r="163" ht="12.75" hidden="1"/>
    <row r="164" ht="12.75" hidden="1"/>
    <row r="165" ht="12.75" hidden="1"/>
    <row r="166" ht="16.5" customHeight="1" hidden="1">
      <c r="G166" s="213" t="s">
        <v>25</v>
      </c>
    </row>
    <row r="167" ht="12.75" customHeight="1" hidden="1"/>
    <row r="168" ht="12.75" customHeight="1" hidden="1"/>
    <row r="169" ht="12.75" customHeight="1" hidden="1"/>
    <row r="170" ht="12.75" customHeight="1" hidden="1"/>
    <row r="171" ht="12.75" customHeight="1" hidden="1"/>
    <row r="172" ht="12.75" customHeight="1" hidden="1"/>
    <row r="173" ht="12.75" customHeight="1" hidden="1"/>
    <row r="174" ht="12.75" customHeight="1" hidden="1"/>
    <row r="175" ht="12.75" customHeight="1" hidden="1"/>
    <row r="176" ht="12.75" customHeight="1" hidden="1"/>
    <row r="177" ht="12.75" customHeight="1" hidden="1"/>
    <row r="178" ht="12.75" customHeight="1" hidden="1"/>
    <row r="179" ht="12.75" customHeight="1" hidden="1"/>
    <row r="180" ht="12.75" customHeight="1" hidden="1"/>
    <row r="181" ht="12.75" customHeight="1" hidden="1"/>
    <row r="182" ht="12.75" customHeight="1" hidden="1"/>
    <row r="183" ht="12.75" customHeight="1" hidden="1"/>
    <row r="184" ht="12.75" customHeight="1" hidden="1"/>
    <row r="185" ht="12.75" customHeight="1" hidden="1"/>
    <row r="186" ht="12.75" customHeight="1" hidden="1"/>
    <row r="187" ht="12.75" customHeight="1" hidden="1"/>
    <row r="188" ht="12.75" customHeight="1" hidden="1"/>
    <row r="189" ht="12.75" customHeight="1" hidden="1"/>
    <row r="190" ht="12.75" customHeight="1" hidden="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sheetData>
  <sheetProtection password="F475" sheet="1" objects="1" scenarios="1"/>
  <mergeCells count="9">
    <mergeCell ref="A10:B10"/>
    <mergeCell ref="A7:C7"/>
    <mergeCell ref="A9:C9"/>
    <mergeCell ref="A11:C11"/>
    <mergeCell ref="A19:B19"/>
    <mergeCell ref="A12:C12"/>
    <mergeCell ref="A14:C14"/>
    <mergeCell ref="A15:C15"/>
    <mergeCell ref="A17:C17"/>
  </mergeCells>
  <conditionalFormatting sqref="A17:C17 A19:B19">
    <cfRule type="cellIs" priority="1" dxfId="1" operator="equal" stopIfTrue="1">
      <formula>0</formula>
    </cfRule>
  </conditionalFormatting>
  <conditionalFormatting sqref="B23:B43">
    <cfRule type="expression" priority="2" dxfId="1" stopIfTrue="1">
      <formula>B23="Select one"</formula>
    </cfRule>
  </conditionalFormatting>
  <conditionalFormatting sqref="D23:D43">
    <cfRule type="cellIs" priority="3" dxfId="2" operator="greaterThan" stopIfTrue="1">
      <formula>1020</formula>
    </cfRule>
    <cfRule type="cellIs" priority="4" dxfId="3" operator="lessThanOrEqual" stopIfTrue="1">
      <formula>1020</formula>
    </cfRule>
  </conditionalFormatting>
  <dataValidations count="3">
    <dataValidation type="date" allowBlank="1" showInputMessage="1" showErrorMessage="1" errorTitle="Invalid Date" error="Please enter a valid date between 1/1/2008 and 12/31/2008." sqref="F17 F19">
      <formula1>39448</formula1>
      <formula2>39813</formula2>
    </dataValidation>
    <dataValidation type="list" allowBlank="1" showInputMessage="1" showErrorMessage="1" sqref="B23:B43">
      <formula1>List_Exp_Dev</formula1>
    </dataValidation>
    <dataValidation type="textLength" operator="lessThanOrEqual" showInputMessage="1" showErrorMessage="1" sqref="C23:C43">
      <formula1>1024</formula1>
    </dataValidation>
  </dataValidations>
  <printOptions/>
  <pageMargins left="0.75" right="0.75" top="0.75" bottom="0.75" header="0.5" footer="0.5"/>
  <pageSetup fitToHeight="50" fitToWidth="1" horizontalDpi="600" verticalDpi="600" orientation="portrait" scale="79" r:id="rId2"/>
  <headerFooter alignWithMargins="0">
    <oddFooter>&amp;C&amp;9Page &amp;P&amp;R&amp;9&amp;A</oddFooter>
  </headerFooter>
  <legacyDrawing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4:IV44"/>
  <sheetViews>
    <sheetView showGridLines="0" workbookViewId="0" topLeftCell="A1">
      <selection activeCell="F15" sqref="F15"/>
    </sheetView>
  </sheetViews>
  <sheetFormatPr defaultColWidth="9.140625" defaultRowHeight="12.75" zeroHeight="1"/>
  <cols>
    <col min="1" max="1" width="3.140625" style="50" customWidth="1"/>
    <col min="2" max="2" width="3.8515625" style="50" bestFit="1" customWidth="1"/>
    <col min="3" max="3" width="1.7109375" style="50" customWidth="1"/>
    <col min="4" max="4" width="41.421875" style="50" customWidth="1"/>
    <col min="5" max="8" width="16.7109375" style="50" customWidth="1"/>
    <col min="9" max="9" width="1.7109375" style="50" customWidth="1"/>
    <col min="10" max="10" width="13.28125" style="50" hidden="1" customWidth="1"/>
    <col min="11" max="16384" width="10.00390625" style="50" hidden="1" customWidth="1"/>
  </cols>
  <sheetData>
    <row r="1" s="160" customFormat="1" ht="18" customHeight="1"/>
    <row r="2" s="160" customFormat="1" ht="18" customHeight="1"/>
    <row r="3" s="161" customFormat="1" ht="18" customHeight="1"/>
    <row r="4" spans="1:3" s="79" customFormat="1" ht="20.25">
      <c r="A4" s="12" t="s">
        <v>172</v>
      </c>
      <c r="B4" s="100"/>
      <c r="C4" s="101"/>
    </row>
    <row r="5" spans="1:3" s="164" customFormat="1" ht="17.25">
      <c r="A5" s="152" t="s">
        <v>179</v>
      </c>
      <c r="B5" s="162"/>
      <c r="C5" s="163"/>
    </row>
    <row r="6" spans="1:3" s="88" customFormat="1" ht="22.5">
      <c r="A6" s="82"/>
      <c r="B6" s="102"/>
      <c r="C6" s="87"/>
    </row>
    <row r="7" spans="1:256" s="111" customFormat="1" ht="22.5">
      <c r="A7" s="260" t="str">
        <f>+'P-1 Financial Proposal'!A7</f>
        <v>Solicitation No. F10B8200014</v>
      </c>
      <c r="B7" s="261"/>
      <c r="C7" s="261"/>
      <c r="D7" s="261"/>
      <c r="E7" s="261"/>
      <c r="F7" s="261"/>
      <c r="G7" s="261"/>
      <c r="H7" s="262"/>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c r="CC7" s="103"/>
      <c r="CD7" s="103"/>
      <c r="CE7" s="103"/>
      <c r="CF7" s="103"/>
      <c r="CG7" s="103"/>
      <c r="CH7" s="103"/>
      <c r="CI7" s="103"/>
      <c r="CJ7" s="103"/>
      <c r="CK7" s="103"/>
      <c r="CL7" s="103"/>
      <c r="CM7" s="103"/>
      <c r="CN7" s="103"/>
      <c r="CO7" s="103"/>
      <c r="CP7" s="103"/>
      <c r="CQ7" s="103"/>
      <c r="CR7" s="103"/>
      <c r="CS7" s="103"/>
      <c r="CT7" s="103"/>
      <c r="CU7" s="103"/>
      <c r="CV7" s="103"/>
      <c r="CW7" s="103"/>
      <c r="CX7" s="103"/>
      <c r="CY7" s="103"/>
      <c r="CZ7" s="103"/>
      <c r="DA7" s="103"/>
      <c r="DB7" s="103"/>
      <c r="DC7" s="103"/>
      <c r="DD7" s="103"/>
      <c r="DE7" s="103"/>
      <c r="DF7" s="103"/>
      <c r="DG7" s="103"/>
      <c r="DH7" s="103"/>
      <c r="DI7" s="103"/>
      <c r="DJ7" s="103"/>
      <c r="DK7" s="103"/>
      <c r="DL7" s="103"/>
      <c r="DM7" s="103"/>
      <c r="DN7" s="103"/>
      <c r="DO7" s="103"/>
      <c r="DP7" s="103"/>
      <c r="DQ7" s="103"/>
      <c r="DR7" s="103"/>
      <c r="DS7" s="103"/>
      <c r="DT7" s="103"/>
      <c r="DU7" s="103"/>
      <c r="DV7" s="103"/>
      <c r="DW7" s="103"/>
      <c r="DX7" s="103"/>
      <c r="DY7" s="103"/>
      <c r="DZ7" s="103"/>
      <c r="EA7" s="103"/>
      <c r="EB7" s="103"/>
      <c r="EC7" s="103"/>
      <c r="ED7" s="103"/>
      <c r="EE7" s="103"/>
      <c r="EF7" s="103"/>
      <c r="EG7" s="103"/>
      <c r="EH7" s="103"/>
      <c r="EI7" s="103"/>
      <c r="EJ7" s="103"/>
      <c r="EK7" s="103"/>
      <c r="EL7" s="103"/>
      <c r="EM7" s="103"/>
      <c r="EN7" s="103"/>
      <c r="EO7" s="103"/>
      <c r="EP7" s="103"/>
      <c r="EQ7" s="103"/>
      <c r="ER7" s="103"/>
      <c r="ES7" s="103"/>
      <c r="ET7" s="103"/>
      <c r="EU7" s="103"/>
      <c r="EV7" s="103"/>
      <c r="EW7" s="103"/>
      <c r="EX7" s="103"/>
      <c r="EY7" s="103"/>
      <c r="EZ7" s="103"/>
      <c r="FA7" s="103"/>
      <c r="FB7" s="103"/>
      <c r="FC7" s="103"/>
      <c r="FD7" s="103"/>
      <c r="FE7" s="103"/>
      <c r="FF7" s="103"/>
      <c r="FG7" s="103"/>
      <c r="FH7" s="103"/>
      <c r="FI7" s="103"/>
      <c r="FJ7" s="103"/>
      <c r="FK7" s="103"/>
      <c r="FL7" s="103"/>
      <c r="FM7" s="103"/>
      <c r="FN7" s="103"/>
      <c r="FO7" s="103"/>
      <c r="FP7" s="103"/>
      <c r="FQ7" s="103"/>
      <c r="FR7" s="103"/>
      <c r="FS7" s="103"/>
      <c r="FT7" s="103"/>
      <c r="FU7" s="103"/>
      <c r="FV7" s="103"/>
      <c r="FW7" s="103"/>
      <c r="FX7" s="103"/>
      <c r="FY7" s="103"/>
      <c r="FZ7" s="103"/>
      <c r="GA7" s="103"/>
      <c r="GB7" s="103"/>
      <c r="GC7" s="103"/>
      <c r="GD7" s="103"/>
      <c r="GE7" s="103"/>
      <c r="GF7" s="103"/>
      <c r="GG7" s="103"/>
      <c r="GH7" s="103"/>
      <c r="GI7" s="103"/>
      <c r="GJ7" s="103"/>
      <c r="GK7" s="103"/>
      <c r="GL7" s="103"/>
      <c r="GM7" s="103"/>
      <c r="GN7" s="103"/>
      <c r="GO7" s="103"/>
      <c r="GP7" s="103"/>
      <c r="GQ7" s="103"/>
      <c r="GR7" s="103"/>
      <c r="GS7" s="103"/>
      <c r="GT7" s="103"/>
      <c r="GU7" s="103"/>
      <c r="GV7" s="103"/>
      <c r="GW7" s="103"/>
      <c r="GX7" s="103"/>
      <c r="GY7" s="103"/>
      <c r="GZ7" s="103"/>
      <c r="HA7" s="103"/>
      <c r="HB7" s="103"/>
      <c r="HC7" s="103"/>
      <c r="HD7" s="103"/>
      <c r="HE7" s="103"/>
      <c r="HF7" s="103"/>
      <c r="HG7" s="103"/>
      <c r="HH7" s="103"/>
      <c r="HI7" s="103"/>
      <c r="HJ7" s="103"/>
      <c r="HK7" s="103"/>
      <c r="HL7" s="103"/>
      <c r="HM7" s="103"/>
      <c r="HN7" s="103"/>
      <c r="HO7" s="103"/>
      <c r="HP7" s="103"/>
      <c r="HQ7" s="103"/>
      <c r="HR7" s="103"/>
      <c r="HS7" s="103"/>
      <c r="HT7" s="103"/>
      <c r="HU7" s="103"/>
      <c r="HV7" s="103"/>
      <c r="HW7" s="103"/>
      <c r="HX7" s="103"/>
      <c r="HY7" s="103"/>
      <c r="HZ7" s="103"/>
      <c r="IA7" s="103"/>
      <c r="IB7" s="103"/>
      <c r="IC7" s="103"/>
      <c r="ID7" s="103"/>
      <c r="IE7" s="103"/>
      <c r="IF7" s="103"/>
      <c r="IG7" s="103"/>
      <c r="IH7" s="103"/>
      <c r="II7" s="103"/>
      <c r="IJ7" s="103"/>
      <c r="IK7" s="103"/>
      <c r="IL7" s="103"/>
      <c r="IM7" s="103"/>
      <c r="IN7" s="103"/>
      <c r="IO7" s="103"/>
      <c r="IP7" s="103"/>
      <c r="IQ7" s="103"/>
      <c r="IR7" s="103"/>
      <c r="IS7" s="103"/>
      <c r="IT7" s="103"/>
      <c r="IU7" s="103"/>
      <c r="IV7" s="103"/>
    </row>
    <row r="8" spans="1:3" s="29" customFormat="1" ht="17.25">
      <c r="A8" s="32"/>
      <c r="B8" s="104"/>
      <c r="C8" s="32"/>
    </row>
    <row r="9" spans="1:9" s="22" customFormat="1" ht="30" customHeight="1">
      <c r="A9" s="259" t="s">
        <v>5</v>
      </c>
      <c r="B9" s="259"/>
      <c r="C9" s="259"/>
      <c r="D9" s="259"/>
      <c r="E9" s="259"/>
      <c r="F9" s="259"/>
      <c r="G9" s="259"/>
      <c r="H9" s="112"/>
      <c r="I9" s="112"/>
    </row>
    <row r="10" spans="1:9" s="114" customFormat="1" ht="17.25">
      <c r="A10" s="113"/>
      <c r="B10" s="113"/>
      <c r="C10" s="113"/>
      <c r="D10" s="113"/>
      <c r="E10" s="113"/>
      <c r="F10" s="113"/>
      <c r="G10" s="113"/>
      <c r="H10" s="113"/>
      <c r="I10" s="113"/>
    </row>
    <row r="11" spans="1:9" ht="50.25" customHeight="1">
      <c r="A11" s="115" t="s">
        <v>1</v>
      </c>
      <c r="B11" s="282" t="s">
        <v>177</v>
      </c>
      <c r="C11" s="282"/>
      <c r="D11" s="282"/>
      <c r="E11" s="282"/>
      <c r="F11" s="282"/>
      <c r="G11" s="282"/>
      <c r="H11" s="282"/>
      <c r="I11" s="46"/>
    </row>
    <row r="12" spans="1:9" s="117" customFormat="1" ht="15">
      <c r="A12" s="116"/>
      <c r="B12" s="116"/>
      <c r="C12" s="46"/>
      <c r="D12" s="116"/>
      <c r="E12" s="116"/>
      <c r="F12" s="116"/>
      <c r="G12" s="116"/>
      <c r="H12" s="116"/>
      <c r="I12" s="116"/>
    </row>
    <row r="13" spans="2:9" s="117" customFormat="1" ht="33" customHeight="1">
      <c r="B13" s="279" t="s">
        <v>28</v>
      </c>
      <c r="C13" s="280"/>
      <c r="D13" s="281"/>
      <c r="E13" s="180" t="s">
        <v>197</v>
      </c>
      <c r="F13" s="180" t="s">
        <v>198</v>
      </c>
      <c r="G13" s="180" t="s">
        <v>199</v>
      </c>
      <c r="H13" s="100"/>
      <c r="I13" s="100"/>
    </row>
    <row r="14" spans="1:9" ht="16.5" customHeight="1">
      <c r="A14" s="118"/>
      <c r="B14" s="36" t="s">
        <v>29</v>
      </c>
      <c r="C14" s="36" t="s">
        <v>58</v>
      </c>
      <c r="D14" s="36"/>
      <c r="E14" s="233"/>
      <c r="F14" s="233"/>
      <c r="G14" s="233"/>
      <c r="H14" s="100"/>
      <c r="I14" s="100"/>
    </row>
    <row r="15" spans="1:9" ht="16.5" customHeight="1">
      <c r="A15" s="118"/>
      <c r="B15" s="35" t="s">
        <v>30</v>
      </c>
      <c r="C15" s="35" t="s">
        <v>59</v>
      </c>
      <c r="D15" s="35"/>
      <c r="E15" s="225"/>
      <c r="F15" s="225"/>
      <c r="G15" s="225"/>
      <c r="H15" s="100"/>
      <c r="I15" s="100"/>
    </row>
    <row r="16" spans="1:9" ht="16.5" customHeight="1">
      <c r="A16" s="118"/>
      <c r="B16" s="35" t="s">
        <v>31</v>
      </c>
      <c r="C16" s="35" t="s">
        <v>60</v>
      </c>
      <c r="D16" s="35"/>
      <c r="E16" s="225"/>
      <c r="F16" s="225"/>
      <c r="G16" s="225"/>
      <c r="H16" s="100"/>
      <c r="I16" s="100"/>
    </row>
    <row r="17" spans="1:9" ht="16.5" customHeight="1">
      <c r="A17" s="118"/>
      <c r="B17" s="55" t="s">
        <v>32</v>
      </c>
      <c r="C17" s="55" t="s">
        <v>61</v>
      </c>
      <c r="D17" s="55"/>
      <c r="E17" s="222"/>
      <c r="F17" s="222"/>
      <c r="G17" s="222"/>
      <c r="H17" s="100"/>
      <c r="I17" s="100"/>
    </row>
    <row r="18" spans="1:10" s="49" customFormat="1" ht="15.75" customHeight="1">
      <c r="A18" s="43"/>
      <c r="B18" s="43"/>
      <c r="C18" s="43"/>
      <c r="D18" s="119"/>
      <c r="E18" s="120"/>
      <c r="F18" s="120"/>
      <c r="G18" s="120"/>
      <c r="H18" s="100"/>
      <c r="I18" s="100"/>
      <c r="J18" s="50"/>
    </row>
    <row r="19" spans="1:9" ht="15">
      <c r="A19" s="121" t="s">
        <v>2</v>
      </c>
      <c r="B19" s="46"/>
      <c r="C19" s="46" t="s">
        <v>33</v>
      </c>
      <c r="D19" s="46"/>
      <c r="E19" s="46"/>
      <c r="F19" s="46"/>
      <c r="G19" s="46"/>
      <c r="H19" s="46"/>
      <c r="I19" s="46"/>
    </row>
    <row r="20" spans="1:9" ht="48.75" customHeight="1" hidden="1">
      <c r="A20" s="46"/>
      <c r="B20" s="46"/>
      <c r="C20" s="122" t="s">
        <v>62</v>
      </c>
      <c r="D20" s="277" t="s">
        <v>185</v>
      </c>
      <c r="E20" s="277"/>
      <c r="F20" s="277"/>
      <c r="G20" s="277"/>
      <c r="H20" s="46"/>
      <c r="I20" s="46"/>
    </row>
    <row r="21" spans="1:9" ht="15" hidden="1">
      <c r="A21" s="46"/>
      <c r="B21" s="46"/>
      <c r="C21" s="46" t="s">
        <v>34</v>
      </c>
      <c r="D21" s="123" t="s">
        <v>63</v>
      </c>
      <c r="E21" s="46"/>
      <c r="F21" s="46"/>
      <c r="G21" s="46"/>
      <c r="H21" s="46"/>
      <c r="I21" s="46"/>
    </row>
    <row r="22" spans="1:9" ht="15" hidden="1">
      <c r="A22" s="46"/>
      <c r="B22" s="46"/>
      <c r="C22" s="46" t="s">
        <v>35</v>
      </c>
      <c r="D22" s="123" t="s">
        <v>64</v>
      </c>
      <c r="E22" s="46"/>
      <c r="F22" s="46"/>
      <c r="G22" s="46"/>
      <c r="H22" s="46"/>
      <c r="I22" s="46"/>
    </row>
    <row r="23" spans="1:9" ht="36.75" customHeight="1" hidden="1">
      <c r="A23" s="46"/>
      <c r="B23" s="46"/>
      <c r="C23" s="122" t="s">
        <v>36</v>
      </c>
      <c r="D23" s="277" t="s">
        <v>65</v>
      </c>
      <c r="E23" s="277"/>
      <c r="F23" s="277"/>
      <c r="G23" s="277"/>
      <c r="H23" s="46"/>
      <c r="I23" s="46"/>
    </row>
    <row r="24" spans="2:10" s="117" customFormat="1" ht="46.5" customHeight="1">
      <c r="B24" s="279" t="s">
        <v>37</v>
      </c>
      <c r="C24" s="280"/>
      <c r="D24" s="281"/>
      <c r="E24" s="181" t="s">
        <v>132</v>
      </c>
      <c r="F24" s="180" t="s">
        <v>197</v>
      </c>
      <c r="G24" s="180" t="s">
        <v>198</v>
      </c>
      <c r="H24" s="180" t="s">
        <v>199</v>
      </c>
      <c r="I24" s="100"/>
      <c r="J24" s="100"/>
    </row>
    <row r="25" spans="1:10" s="117" customFormat="1" ht="20.25" customHeight="1">
      <c r="A25" s="118"/>
      <c r="B25" s="184" t="s">
        <v>1</v>
      </c>
      <c r="C25" s="58" t="s">
        <v>58</v>
      </c>
      <c r="D25" s="36"/>
      <c r="E25" s="170">
        <v>20618</v>
      </c>
      <c r="F25" s="234">
        <f>+$E25*E14</f>
        <v>0</v>
      </c>
      <c r="G25" s="234">
        <f aca="true" t="shared" si="0" ref="G25:H28">+$E25*F14</f>
        <v>0</v>
      </c>
      <c r="H25" s="234">
        <f t="shared" si="0"/>
        <v>0</v>
      </c>
      <c r="I25" s="100"/>
      <c r="J25" s="100"/>
    </row>
    <row r="26" spans="1:10" ht="16.5" customHeight="1">
      <c r="A26" s="118"/>
      <c r="B26" s="185" t="s">
        <v>2</v>
      </c>
      <c r="C26" s="34" t="s">
        <v>59</v>
      </c>
      <c r="D26" s="36"/>
      <c r="E26" s="124">
        <v>2954</v>
      </c>
      <c r="F26" s="235">
        <f>+$E26*E15</f>
        <v>0</v>
      </c>
      <c r="G26" s="235">
        <f t="shared" si="0"/>
        <v>0</v>
      </c>
      <c r="H26" s="235">
        <f t="shared" si="0"/>
        <v>0</v>
      </c>
      <c r="I26" s="100"/>
      <c r="J26" s="100"/>
    </row>
    <row r="27" spans="1:10" ht="16.5" customHeight="1">
      <c r="A27" s="118"/>
      <c r="B27" s="185" t="s">
        <v>3</v>
      </c>
      <c r="C27" s="34" t="s">
        <v>60</v>
      </c>
      <c r="D27" s="36"/>
      <c r="E27" s="124">
        <v>12490</v>
      </c>
      <c r="F27" s="235">
        <f>+$E27*E16</f>
        <v>0</v>
      </c>
      <c r="G27" s="235">
        <f t="shared" si="0"/>
        <v>0</v>
      </c>
      <c r="H27" s="235">
        <f t="shared" si="0"/>
        <v>0</v>
      </c>
      <c r="I27" s="100"/>
      <c r="J27" s="100"/>
    </row>
    <row r="28" spans="1:10" ht="16.5" customHeight="1" thickBot="1">
      <c r="A28" s="118"/>
      <c r="B28" s="186" t="s">
        <v>4</v>
      </c>
      <c r="C28" s="41" t="s">
        <v>61</v>
      </c>
      <c r="D28" s="42"/>
      <c r="E28" s="125">
        <v>10824</v>
      </c>
      <c r="F28" s="236">
        <f>+$E28*E17</f>
        <v>0</v>
      </c>
      <c r="G28" s="236">
        <f t="shared" si="0"/>
        <v>0</v>
      </c>
      <c r="H28" s="236">
        <f t="shared" si="0"/>
        <v>0</v>
      </c>
      <c r="I28" s="100"/>
      <c r="J28" s="100"/>
    </row>
    <row r="29" spans="1:10" ht="16.5" customHeight="1" thickTop="1">
      <c r="A29" s="182"/>
      <c r="B29" s="184" t="s">
        <v>38</v>
      </c>
      <c r="C29" s="58" t="s">
        <v>42</v>
      </c>
      <c r="D29" s="59"/>
      <c r="E29" s="37">
        <f>SUM(E25:E28)</f>
        <v>46886</v>
      </c>
      <c r="F29" s="237">
        <f>SUM(F25:F28)</f>
        <v>0</v>
      </c>
      <c r="G29" s="237">
        <f>SUM(G25:G28)</f>
        <v>0</v>
      </c>
      <c r="H29" s="234">
        <f>SUM(H25:H28)</f>
        <v>0</v>
      </c>
      <c r="I29" s="100"/>
      <c r="J29" s="100"/>
    </row>
    <row r="30" spans="1:10" ht="16.5" customHeight="1">
      <c r="A30" s="118"/>
      <c r="B30" s="185" t="s">
        <v>39</v>
      </c>
      <c r="C30" s="34" t="s">
        <v>43</v>
      </c>
      <c r="D30" s="39"/>
      <c r="E30" s="40"/>
      <c r="F30" s="238">
        <f>+F29*12</f>
        <v>0</v>
      </c>
      <c r="G30" s="238">
        <f>+G29*12</f>
        <v>0</v>
      </c>
      <c r="H30" s="239">
        <f>+H29*12</f>
        <v>0</v>
      </c>
      <c r="I30" s="100"/>
      <c r="J30" s="100"/>
    </row>
    <row r="31" spans="1:10" ht="16.5" customHeight="1">
      <c r="A31" s="118"/>
      <c r="B31" s="185" t="s">
        <v>40</v>
      </c>
      <c r="C31" s="34" t="s">
        <v>127</v>
      </c>
      <c r="D31" s="39"/>
      <c r="E31" s="40"/>
      <c r="F31" s="240">
        <f>+F30*2</f>
        <v>0</v>
      </c>
      <c r="G31" s="240">
        <f>+G30+F31*2</f>
        <v>0</v>
      </c>
      <c r="H31" s="241">
        <f>+H30+G31</f>
        <v>0</v>
      </c>
      <c r="I31" s="100"/>
      <c r="J31" s="100"/>
    </row>
    <row r="32" spans="1:10" ht="16.5" customHeight="1">
      <c r="A32" s="118"/>
      <c r="B32" s="187" t="s">
        <v>41</v>
      </c>
      <c r="C32" s="54" t="s">
        <v>44</v>
      </c>
      <c r="D32" s="56"/>
      <c r="E32" s="57"/>
      <c r="F32" s="242">
        <f>+F29/$E$29</f>
        <v>0</v>
      </c>
      <c r="G32" s="242">
        <f>+G29/$E$29</f>
        <v>0</v>
      </c>
      <c r="H32" s="243">
        <f>+H29/$E$29</f>
        <v>0</v>
      </c>
      <c r="I32" s="100"/>
      <c r="J32" s="100"/>
    </row>
    <row r="33" spans="1:10" ht="16.5" customHeight="1">
      <c r="A33" s="43"/>
      <c r="B33" s="44"/>
      <c r="C33" s="43"/>
      <c r="D33" s="43"/>
      <c r="E33" s="43"/>
      <c r="F33" s="45"/>
      <c r="G33" s="45"/>
      <c r="H33" s="45"/>
      <c r="I33" s="43"/>
      <c r="J33" s="49"/>
    </row>
    <row r="34" spans="1:9" ht="15">
      <c r="A34" s="46" t="s">
        <v>45</v>
      </c>
      <c r="B34" s="46"/>
      <c r="C34" s="46"/>
      <c r="D34" s="47"/>
      <c r="E34" s="46"/>
      <c r="F34" s="46"/>
      <c r="G34" s="48"/>
      <c r="H34" s="46"/>
      <c r="I34" s="46"/>
    </row>
    <row r="35" spans="2:9" ht="71.25" customHeight="1">
      <c r="B35" s="188" t="s">
        <v>46</v>
      </c>
      <c r="C35" s="278" t="s">
        <v>139</v>
      </c>
      <c r="D35" s="278"/>
      <c r="E35" s="278"/>
      <c r="F35" s="278"/>
      <c r="G35" s="278"/>
      <c r="H35" s="278"/>
      <c r="I35" s="46"/>
    </row>
    <row r="36" spans="2:9" ht="38.25" customHeight="1">
      <c r="B36" s="188" t="s">
        <v>47</v>
      </c>
      <c r="C36" s="278" t="s">
        <v>178</v>
      </c>
      <c r="D36" s="278"/>
      <c r="E36" s="278"/>
      <c r="F36" s="278"/>
      <c r="G36" s="278"/>
      <c r="H36" s="278"/>
      <c r="I36" s="46"/>
    </row>
    <row r="37" spans="1:9" ht="15">
      <c r="A37" s="46"/>
      <c r="B37" s="46"/>
      <c r="C37" s="46"/>
      <c r="D37" s="47"/>
      <c r="E37" s="46"/>
      <c r="F37" s="46"/>
      <c r="G37" s="48"/>
      <c r="H37" s="46"/>
      <c r="I37" s="46"/>
    </row>
    <row r="38" spans="1:9" ht="15.75" thickBot="1">
      <c r="A38" s="201">
        <f>+Offeror_Name</f>
        <v>0</v>
      </c>
      <c r="B38" s="201"/>
      <c r="C38" s="201"/>
      <c r="D38" s="202"/>
      <c r="E38" s="203"/>
      <c r="F38" s="203"/>
      <c r="G38" s="204"/>
      <c r="H38" s="63"/>
      <c r="I38" s="46"/>
    </row>
    <row r="39" spans="1:9" ht="15">
      <c r="A39" s="23" t="s">
        <v>17</v>
      </c>
      <c r="B39" s="24"/>
      <c r="C39" s="25"/>
      <c r="D39" s="47"/>
      <c r="E39" s="46"/>
      <c r="F39" s="46"/>
      <c r="G39" s="48"/>
      <c r="H39" s="46"/>
      <c r="I39" s="46"/>
    </row>
    <row r="40" spans="1:9" ht="15.75" thickBot="1">
      <c r="A40" s="263"/>
      <c r="B40" s="263"/>
      <c r="C40" s="263"/>
      <c r="D40" s="263"/>
      <c r="E40" s="263"/>
      <c r="F40" s="263"/>
      <c r="G40" s="263"/>
      <c r="H40" s="216"/>
      <c r="I40" s="46"/>
    </row>
    <row r="41" spans="1:9" ht="15">
      <c r="A41" s="23" t="s">
        <v>18</v>
      </c>
      <c r="B41" s="24"/>
      <c r="D41" s="46"/>
      <c r="E41" s="46"/>
      <c r="F41" s="46"/>
      <c r="G41" s="46"/>
      <c r="H41" s="25" t="s">
        <v>19</v>
      </c>
      <c r="I41" s="46"/>
    </row>
    <row r="42" spans="1:9" ht="15.75" thickBot="1">
      <c r="A42" s="263"/>
      <c r="B42" s="263"/>
      <c r="C42" s="263"/>
      <c r="D42" s="263"/>
      <c r="E42" s="263"/>
      <c r="F42" s="263"/>
      <c r="G42" s="263"/>
      <c r="H42" s="216"/>
      <c r="I42" s="46"/>
    </row>
    <row r="43" spans="1:8" ht="15">
      <c r="A43" s="23" t="s">
        <v>20</v>
      </c>
      <c r="B43" s="24"/>
      <c r="H43" s="25" t="s">
        <v>19</v>
      </c>
    </row>
    <row r="44" spans="1:3" ht="15">
      <c r="A44" s="87"/>
      <c r="B44" s="24"/>
      <c r="C44" s="25"/>
    </row>
    <row r="45" ht="15"/>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sheetData>
  <sheetProtection password="F475" sheet="1" objects="1" scenarios="1"/>
  <mergeCells count="11">
    <mergeCell ref="A40:G40"/>
    <mergeCell ref="A42:G42"/>
    <mergeCell ref="A7:H7"/>
    <mergeCell ref="D23:G23"/>
    <mergeCell ref="C35:H35"/>
    <mergeCell ref="C36:H36"/>
    <mergeCell ref="D20:G20"/>
    <mergeCell ref="A9:G9"/>
    <mergeCell ref="B13:D13"/>
    <mergeCell ref="B11:H11"/>
    <mergeCell ref="B24:D24"/>
  </mergeCells>
  <conditionalFormatting sqref="H42 H40">
    <cfRule type="cellIs" priority="1" dxfId="1" operator="equal" stopIfTrue="1">
      <formula>0</formula>
    </cfRule>
  </conditionalFormatting>
  <conditionalFormatting sqref="E14:G17">
    <cfRule type="expression" priority="2" dxfId="1" stopIfTrue="1">
      <formula>ISBLANK(E14)</formula>
    </cfRule>
  </conditionalFormatting>
  <printOptions/>
  <pageMargins left="0.75" right="0.75" top="0.75" bottom="0.75" header="0.5" footer="0.5"/>
  <pageSetup fitToHeight="2" fitToWidth="1" horizontalDpi="600" verticalDpi="600" orientation="portrait" scale="76" r:id="rId2"/>
  <headerFooter alignWithMargins="0">
    <oddFooter>&amp;C&amp;9Page &amp;P&amp;R&amp;9&amp;A</oddFooter>
  </headerFooter>
  <legacyDrawing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4:IV44"/>
  <sheetViews>
    <sheetView showGridLines="0" workbookViewId="0" topLeftCell="A1">
      <selection activeCell="F32" sqref="F32"/>
    </sheetView>
  </sheetViews>
  <sheetFormatPr defaultColWidth="9.140625" defaultRowHeight="12.75" zeroHeight="1"/>
  <cols>
    <col min="1" max="1" width="3.140625" style="50" customWidth="1"/>
    <col min="2" max="2" width="3.8515625" style="50" bestFit="1" customWidth="1"/>
    <col min="3" max="3" width="3.140625" style="50" customWidth="1"/>
    <col min="4" max="4" width="45.7109375" style="50" customWidth="1"/>
    <col min="5" max="7" width="16.7109375" style="50" customWidth="1"/>
    <col min="8" max="8" width="3.421875" style="50" customWidth="1"/>
    <col min="9" max="9" width="14.8515625" style="50" hidden="1" customWidth="1"/>
    <col min="10" max="16384" width="10.00390625" style="50" hidden="1" customWidth="1"/>
  </cols>
  <sheetData>
    <row r="1" s="160" customFormat="1" ht="18" customHeight="1"/>
    <row r="2" s="160" customFormat="1" ht="18" customHeight="1"/>
    <row r="3" s="161" customFormat="1" ht="18" customHeight="1"/>
    <row r="4" spans="1:3" s="79" customFormat="1" ht="20.25">
      <c r="A4" s="12" t="s">
        <v>172</v>
      </c>
      <c r="B4" s="100"/>
      <c r="C4" s="101"/>
    </row>
    <row r="5" spans="1:3" s="79" customFormat="1" ht="17.25">
      <c r="A5" s="152" t="s">
        <v>180</v>
      </c>
      <c r="B5" s="100"/>
      <c r="C5" s="101"/>
    </row>
    <row r="6" spans="1:8" s="88" customFormat="1" ht="22.5">
      <c r="A6" s="82"/>
      <c r="B6" s="102"/>
      <c r="C6" s="87"/>
      <c r="G6" s="175"/>
      <c r="H6" s="175"/>
    </row>
    <row r="7" spans="1:256" s="111" customFormat="1" ht="22.5">
      <c r="A7" s="260" t="str">
        <f>+RFP_No</f>
        <v>Solicitation No. F10B8200014</v>
      </c>
      <c r="B7" s="261"/>
      <c r="C7" s="261"/>
      <c r="D7" s="261"/>
      <c r="E7" s="261"/>
      <c r="F7" s="261"/>
      <c r="G7" s="261"/>
      <c r="H7" s="174"/>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c r="CC7" s="103"/>
      <c r="CD7" s="103"/>
      <c r="CE7" s="103"/>
      <c r="CF7" s="103"/>
      <c r="CG7" s="103"/>
      <c r="CH7" s="103"/>
      <c r="CI7" s="103"/>
      <c r="CJ7" s="103"/>
      <c r="CK7" s="103"/>
      <c r="CL7" s="103"/>
      <c r="CM7" s="103"/>
      <c r="CN7" s="103"/>
      <c r="CO7" s="103"/>
      <c r="CP7" s="103"/>
      <c r="CQ7" s="103"/>
      <c r="CR7" s="103"/>
      <c r="CS7" s="103"/>
      <c r="CT7" s="103"/>
      <c r="CU7" s="103"/>
      <c r="CV7" s="103"/>
      <c r="CW7" s="103"/>
      <c r="CX7" s="103"/>
      <c r="CY7" s="103"/>
      <c r="CZ7" s="103"/>
      <c r="DA7" s="103"/>
      <c r="DB7" s="103"/>
      <c r="DC7" s="103"/>
      <c r="DD7" s="103"/>
      <c r="DE7" s="103"/>
      <c r="DF7" s="103"/>
      <c r="DG7" s="103"/>
      <c r="DH7" s="103"/>
      <c r="DI7" s="103"/>
      <c r="DJ7" s="103"/>
      <c r="DK7" s="103"/>
      <c r="DL7" s="103"/>
      <c r="DM7" s="103"/>
      <c r="DN7" s="103"/>
      <c r="DO7" s="103"/>
      <c r="DP7" s="103"/>
      <c r="DQ7" s="103"/>
      <c r="DR7" s="103"/>
      <c r="DS7" s="103"/>
      <c r="DT7" s="103"/>
      <c r="DU7" s="103"/>
      <c r="DV7" s="103"/>
      <c r="DW7" s="103"/>
      <c r="DX7" s="103"/>
      <c r="DY7" s="103"/>
      <c r="DZ7" s="103"/>
      <c r="EA7" s="103"/>
      <c r="EB7" s="103"/>
      <c r="EC7" s="103"/>
      <c r="ED7" s="103"/>
      <c r="EE7" s="103"/>
      <c r="EF7" s="103"/>
      <c r="EG7" s="103"/>
      <c r="EH7" s="103"/>
      <c r="EI7" s="103"/>
      <c r="EJ7" s="103"/>
      <c r="EK7" s="103"/>
      <c r="EL7" s="103"/>
      <c r="EM7" s="103"/>
      <c r="EN7" s="103"/>
      <c r="EO7" s="103"/>
      <c r="EP7" s="103"/>
      <c r="EQ7" s="103"/>
      <c r="ER7" s="103"/>
      <c r="ES7" s="103"/>
      <c r="ET7" s="103"/>
      <c r="EU7" s="103"/>
      <c r="EV7" s="103"/>
      <c r="EW7" s="103"/>
      <c r="EX7" s="103"/>
      <c r="EY7" s="103"/>
      <c r="EZ7" s="103"/>
      <c r="FA7" s="103"/>
      <c r="FB7" s="103"/>
      <c r="FC7" s="103"/>
      <c r="FD7" s="103"/>
      <c r="FE7" s="103"/>
      <c r="FF7" s="103"/>
      <c r="FG7" s="103"/>
      <c r="FH7" s="103"/>
      <c r="FI7" s="103"/>
      <c r="FJ7" s="103"/>
      <c r="FK7" s="103"/>
      <c r="FL7" s="103"/>
      <c r="FM7" s="103"/>
      <c r="FN7" s="103"/>
      <c r="FO7" s="103"/>
      <c r="FP7" s="103"/>
      <c r="FQ7" s="103"/>
      <c r="FR7" s="103"/>
      <c r="FS7" s="103"/>
      <c r="FT7" s="103"/>
      <c r="FU7" s="103"/>
      <c r="FV7" s="103"/>
      <c r="FW7" s="103"/>
      <c r="FX7" s="103"/>
      <c r="FY7" s="103"/>
      <c r="FZ7" s="103"/>
      <c r="GA7" s="103"/>
      <c r="GB7" s="103"/>
      <c r="GC7" s="103"/>
      <c r="GD7" s="103"/>
      <c r="GE7" s="103"/>
      <c r="GF7" s="103"/>
      <c r="GG7" s="103"/>
      <c r="GH7" s="103"/>
      <c r="GI7" s="103"/>
      <c r="GJ7" s="103"/>
      <c r="GK7" s="103"/>
      <c r="GL7" s="103"/>
      <c r="GM7" s="103"/>
      <c r="GN7" s="103"/>
      <c r="GO7" s="103"/>
      <c r="GP7" s="103"/>
      <c r="GQ7" s="103"/>
      <c r="GR7" s="103"/>
      <c r="GS7" s="103"/>
      <c r="GT7" s="103"/>
      <c r="GU7" s="103"/>
      <c r="GV7" s="103"/>
      <c r="GW7" s="103"/>
      <c r="GX7" s="103"/>
      <c r="GY7" s="103"/>
      <c r="GZ7" s="103"/>
      <c r="HA7" s="103"/>
      <c r="HB7" s="103"/>
      <c r="HC7" s="103"/>
      <c r="HD7" s="103"/>
      <c r="HE7" s="103"/>
      <c r="HF7" s="103"/>
      <c r="HG7" s="103"/>
      <c r="HH7" s="103"/>
      <c r="HI7" s="103"/>
      <c r="HJ7" s="103"/>
      <c r="HK7" s="103"/>
      <c r="HL7" s="103"/>
      <c r="HM7" s="103"/>
      <c r="HN7" s="103"/>
      <c r="HO7" s="103"/>
      <c r="HP7" s="103"/>
      <c r="HQ7" s="103"/>
      <c r="HR7" s="103"/>
      <c r="HS7" s="103"/>
      <c r="HT7" s="103"/>
      <c r="HU7" s="103"/>
      <c r="HV7" s="103"/>
      <c r="HW7" s="103"/>
      <c r="HX7" s="103"/>
      <c r="HY7" s="103"/>
      <c r="HZ7" s="103"/>
      <c r="IA7" s="103"/>
      <c r="IB7" s="103"/>
      <c r="IC7" s="103"/>
      <c r="ID7" s="103"/>
      <c r="IE7" s="103"/>
      <c r="IF7" s="103"/>
      <c r="IG7" s="103"/>
      <c r="IH7" s="103"/>
      <c r="II7" s="103"/>
      <c r="IJ7" s="103"/>
      <c r="IK7" s="103"/>
      <c r="IL7" s="103"/>
      <c r="IM7" s="103"/>
      <c r="IN7" s="103"/>
      <c r="IO7" s="103"/>
      <c r="IP7" s="103"/>
      <c r="IQ7" s="103"/>
      <c r="IR7" s="103"/>
      <c r="IS7" s="103"/>
      <c r="IT7" s="103"/>
      <c r="IU7" s="103"/>
      <c r="IV7" s="103"/>
    </row>
    <row r="8" spans="1:3" s="29" customFormat="1" ht="17.25">
      <c r="A8" s="32"/>
      <c r="B8" s="104"/>
      <c r="C8" s="32"/>
    </row>
    <row r="9" spans="1:9" s="172" customFormat="1" ht="31.5" customHeight="1">
      <c r="A9" s="259" t="s">
        <v>5</v>
      </c>
      <c r="B9" s="259"/>
      <c r="C9" s="259"/>
      <c r="D9" s="259"/>
      <c r="E9" s="259"/>
      <c r="F9" s="259"/>
      <c r="G9" s="259"/>
      <c r="H9" s="171"/>
      <c r="I9" s="171"/>
    </row>
    <row r="10" spans="10:11" s="113" customFormat="1" ht="17.25">
      <c r="J10" s="114"/>
      <c r="K10" s="114"/>
    </row>
    <row r="11" spans="1:11" s="46" customFormat="1" ht="69.75" customHeight="1">
      <c r="A11" s="115" t="s">
        <v>1</v>
      </c>
      <c r="B11" s="278" t="s">
        <v>140</v>
      </c>
      <c r="C11" s="278"/>
      <c r="D11" s="278"/>
      <c r="E11" s="278"/>
      <c r="F11" s="278"/>
      <c r="G11" s="278"/>
      <c r="H11" s="126"/>
      <c r="J11" s="50"/>
      <c r="K11" s="50"/>
    </row>
    <row r="12" spans="10:11" s="116" customFormat="1" ht="15">
      <c r="J12" s="117"/>
      <c r="K12" s="117"/>
    </row>
    <row r="13" spans="1:11" s="127" customFormat="1" ht="30.75" customHeight="1">
      <c r="A13" s="287" t="s">
        <v>53</v>
      </c>
      <c r="B13" s="288"/>
      <c r="C13" s="288"/>
      <c r="D13" s="289"/>
      <c r="E13" s="183" t="str">
        <f>+'P-4 FI Max Prem Rates'!E13</f>
        <v>Contract Years
1 and 2</v>
      </c>
      <c r="F13" s="183" t="str">
        <f>+'P-4 FI Max Prem Rates'!F13</f>
        <v>Contract Years
3 and 4</v>
      </c>
      <c r="G13" s="183" t="str">
        <f>+'P-4 FI Max Prem Rates'!G13</f>
        <v>Contract Year
5</v>
      </c>
      <c r="H13" s="100"/>
      <c r="I13" s="100"/>
      <c r="J13" s="117"/>
      <c r="K13" s="117"/>
    </row>
    <row r="14" spans="1:11" s="127" customFormat="1" ht="15">
      <c r="A14" s="290" t="s">
        <v>196</v>
      </c>
      <c r="B14" s="291"/>
      <c r="C14" s="291"/>
      <c r="D14" s="291"/>
      <c r="E14" s="291"/>
      <c r="F14" s="291"/>
      <c r="G14" s="292"/>
      <c r="H14" s="100"/>
      <c r="I14" s="100"/>
      <c r="J14" s="117"/>
      <c r="K14" s="117"/>
    </row>
    <row r="15" spans="1:11" s="129" customFormat="1" ht="21.75" customHeight="1">
      <c r="A15" s="128" t="s">
        <v>1</v>
      </c>
      <c r="B15" s="36" t="s">
        <v>48</v>
      </c>
      <c r="C15" s="36"/>
      <c r="D15" s="36"/>
      <c r="E15" s="51"/>
      <c r="F15" s="51"/>
      <c r="G15" s="51"/>
      <c r="H15" s="100"/>
      <c r="I15" s="100"/>
      <c r="J15" s="50"/>
      <c r="K15" s="50"/>
    </row>
    <row r="16" spans="1:11" s="129" customFormat="1" ht="21.75" customHeight="1">
      <c r="A16" s="38"/>
      <c r="B16" s="36" t="s">
        <v>145</v>
      </c>
      <c r="C16" s="36"/>
      <c r="D16" s="36"/>
      <c r="E16" s="217">
        <v>0</v>
      </c>
      <c r="F16" s="217"/>
      <c r="G16" s="217"/>
      <c r="H16" s="100"/>
      <c r="I16" s="100"/>
      <c r="J16" s="50"/>
      <c r="K16" s="50"/>
    </row>
    <row r="17" spans="1:11" s="129" customFormat="1" ht="21.75" customHeight="1">
      <c r="A17" s="38"/>
      <c r="B17" s="36" t="s">
        <v>146</v>
      </c>
      <c r="C17" s="36"/>
      <c r="D17" s="36"/>
      <c r="E17" s="217"/>
      <c r="F17" s="217"/>
      <c r="G17" s="217"/>
      <c r="H17" s="100"/>
      <c r="I17" s="100"/>
      <c r="J17" s="50"/>
      <c r="K17" s="50"/>
    </row>
    <row r="18" spans="1:11" s="129" customFormat="1" ht="21.75" customHeight="1">
      <c r="A18" s="197"/>
      <c r="B18" s="55" t="s">
        <v>147</v>
      </c>
      <c r="C18" s="55"/>
      <c r="D18" s="55"/>
      <c r="E18" s="218">
        <f>+E17+E16</f>
        <v>0</v>
      </c>
      <c r="F18" s="218">
        <f>+F17+F16</f>
        <v>0</v>
      </c>
      <c r="G18" s="218">
        <f>+G17+G16</f>
        <v>0</v>
      </c>
      <c r="H18" s="100"/>
      <c r="I18" s="100"/>
      <c r="J18" s="50"/>
      <c r="K18" s="50"/>
    </row>
    <row r="19" spans="1:11" s="129" customFormat="1" ht="21.75" customHeight="1">
      <c r="A19" s="128" t="s">
        <v>2</v>
      </c>
      <c r="B19" s="36" t="s">
        <v>49</v>
      </c>
      <c r="C19" s="36"/>
      <c r="D19" s="36"/>
      <c r="E19" s="219"/>
      <c r="F19" s="219"/>
      <c r="G19" s="219"/>
      <c r="H19" s="100"/>
      <c r="I19" s="100"/>
      <c r="J19" s="50"/>
      <c r="K19" s="50"/>
    </row>
    <row r="20" spans="1:11" s="129" customFormat="1" ht="21.75" customHeight="1">
      <c r="A20" s="53"/>
      <c r="B20" s="35" t="s">
        <v>148</v>
      </c>
      <c r="C20" s="35"/>
      <c r="D20" s="35"/>
      <c r="E20" s="217"/>
      <c r="F20" s="217"/>
      <c r="G20" s="217"/>
      <c r="H20" s="100"/>
      <c r="I20" s="100"/>
      <c r="J20" s="50"/>
      <c r="K20" s="50"/>
    </row>
    <row r="21" spans="1:11" s="129" customFormat="1" ht="21.75" customHeight="1">
      <c r="A21" s="53"/>
      <c r="B21" s="35" t="s">
        <v>149</v>
      </c>
      <c r="C21" s="35"/>
      <c r="D21" s="35"/>
      <c r="E21" s="217"/>
      <c r="F21" s="217"/>
      <c r="G21" s="217"/>
      <c r="H21" s="100"/>
      <c r="I21" s="100"/>
      <c r="J21" s="50"/>
      <c r="K21" s="50"/>
    </row>
    <row r="22" spans="1:11" s="129" customFormat="1" ht="21.75" customHeight="1">
      <c r="A22" s="197"/>
      <c r="B22" s="55" t="s">
        <v>150</v>
      </c>
      <c r="C22" s="55"/>
      <c r="D22" s="55"/>
      <c r="E22" s="220">
        <f>+E20-E21</f>
        <v>0</v>
      </c>
      <c r="F22" s="220">
        <f>+F20-F21</f>
        <v>0</v>
      </c>
      <c r="G22" s="220">
        <f>+G20-G21</f>
        <v>0</v>
      </c>
      <c r="H22" s="100"/>
      <c r="I22" s="100"/>
      <c r="J22" s="50"/>
      <c r="K22" s="50"/>
    </row>
    <row r="23" spans="1:11" s="129" customFormat="1" ht="21.75" customHeight="1">
      <c r="A23" s="195" t="s">
        <v>3</v>
      </c>
      <c r="B23" s="196" t="s">
        <v>151</v>
      </c>
      <c r="C23" s="196"/>
      <c r="D23" s="196"/>
      <c r="E23" s="221">
        <f>+E22+E18</f>
        <v>0</v>
      </c>
      <c r="F23" s="221">
        <f>+F22+F18</f>
        <v>0</v>
      </c>
      <c r="G23" s="221">
        <f>+G22+G18</f>
        <v>0</v>
      </c>
      <c r="H23" s="100"/>
      <c r="I23" s="100"/>
      <c r="J23" s="50"/>
      <c r="K23" s="50"/>
    </row>
    <row r="24" spans="1:11" s="129" customFormat="1" ht="21.75" customHeight="1">
      <c r="A24" s="195" t="s">
        <v>4</v>
      </c>
      <c r="B24" s="196" t="s">
        <v>50</v>
      </c>
      <c r="C24" s="196"/>
      <c r="D24" s="196"/>
      <c r="E24" s="217"/>
      <c r="F24" s="217"/>
      <c r="G24" s="217"/>
      <c r="H24" s="100"/>
      <c r="I24" s="100"/>
      <c r="J24" s="50"/>
      <c r="K24" s="50"/>
    </row>
    <row r="25" spans="1:11" s="129" customFormat="1" ht="21.75" customHeight="1">
      <c r="A25" s="191" t="s">
        <v>38</v>
      </c>
      <c r="B25" s="192" t="s">
        <v>51</v>
      </c>
      <c r="C25" s="192"/>
      <c r="D25" s="193"/>
      <c r="E25" s="194">
        <f>+E24+E23</f>
        <v>0</v>
      </c>
      <c r="F25" s="194">
        <f>+F24+F23</f>
        <v>0</v>
      </c>
      <c r="G25" s="194">
        <f>+G24+G23</f>
        <v>0</v>
      </c>
      <c r="H25" s="100"/>
      <c r="I25" s="100"/>
      <c r="J25" s="50"/>
      <c r="K25" s="50"/>
    </row>
    <row r="26" spans="1:11" s="129" customFormat="1" ht="21.75" customHeight="1">
      <c r="A26" s="128" t="s">
        <v>39</v>
      </c>
      <c r="B26" s="36" t="s">
        <v>66</v>
      </c>
      <c r="C26" s="36"/>
      <c r="D26" s="36"/>
      <c r="E26" s="223"/>
      <c r="F26" s="223"/>
      <c r="G26" s="223"/>
      <c r="H26" s="100"/>
      <c r="I26" s="100"/>
      <c r="J26" s="50"/>
      <c r="K26" s="50"/>
    </row>
    <row r="27" spans="1:11" s="129" customFormat="1" ht="15">
      <c r="A27" s="130"/>
      <c r="B27" s="35" t="s">
        <v>152</v>
      </c>
      <c r="C27" s="35"/>
      <c r="D27" s="35"/>
      <c r="E27" s="224"/>
      <c r="F27" s="224"/>
      <c r="G27" s="224"/>
      <c r="H27" s="100"/>
      <c r="I27" s="100"/>
      <c r="J27" s="50"/>
      <c r="K27" s="50"/>
    </row>
    <row r="28" spans="1:11" s="129" customFormat="1" ht="15">
      <c r="A28" s="53"/>
      <c r="B28" s="35"/>
      <c r="C28" s="35" t="s">
        <v>153</v>
      </c>
      <c r="D28" s="35"/>
      <c r="E28" s="217"/>
      <c r="F28" s="217"/>
      <c r="G28" s="217"/>
      <c r="H28" s="100"/>
      <c r="I28" s="100"/>
      <c r="J28" s="50"/>
      <c r="K28" s="50"/>
    </row>
    <row r="29" spans="1:11" s="129" customFormat="1" ht="15">
      <c r="A29" s="53"/>
      <c r="B29" s="35"/>
      <c r="C29" s="35" t="s">
        <v>154</v>
      </c>
      <c r="D29" s="35"/>
      <c r="E29" s="217"/>
      <c r="F29" s="217"/>
      <c r="G29" s="217"/>
      <c r="H29" s="100"/>
      <c r="I29" s="100"/>
      <c r="J29" s="50"/>
      <c r="K29" s="50"/>
    </row>
    <row r="30" spans="1:11" s="129" customFormat="1" ht="15">
      <c r="A30" s="53"/>
      <c r="B30" s="35"/>
      <c r="C30" s="35" t="s">
        <v>155</v>
      </c>
      <c r="D30" s="35"/>
      <c r="E30" s="217"/>
      <c r="F30" s="217"/>
      <c r="G30" s="217"/>
      <c r="H30" s="100"/>
      <c r="I30" s="100"/>
      <c r="J30" s="50"/>
      <c r="K30" s="50"/>
    </row>
    <row r="31" spans="1:11" s="129" customFormat="1" ht="15">
      <c r="A31" s="53"/>
      <c r="B31" s="35"/>
      <c r="C31" s="35" t="s">
        <v>156</v>
      </c>
      <c r="D31" s="35"/>
      <c r="E31" s="217"/>
      <c r="F31" s="217"/>
      <c r="G31" s="217"/>
      <c r="H31" s="100"/>
      <c r="I31" s="100"/>
      <c r="J31" s="50"/>
      <c r="K31" s="50"/>
    </row>
    <row r="32" spans="1:11" s="129" customFormat="1" ht="15">
      <c r="A32" s="53"/>
      <c r="B32" s="35"/>
      <c r="C32" s="35" t="s">
        <v>157</v>
      </c>
      <c r="D32" s="35"/>
      <c r="E32" s="217"/>
      <c r="F32" s="217"/>
      <c r="G32" s="217"/>
      <c r="H32" s="100"/>
      <c r="I32" s="100"/>
      <c r="J32" s="50"/>
      <c r="K32" s="50"/>
    </row>
    <row r="33" spans="1:11" s="129" customFormat="1" ht="15">
      <c r="A33" s="53"/>
      <c r="B33" s="35"/>
      <c r="C33" s="35" t="s">
        <v>158</v>
      </c>
      <c r="D33" s="35"/>
      <c r="E33" s="217"/>
      <c r="F33" s="217"/>
      <c r="G33" s="217"/>
      <c r="H33" s="100"/>
      <c r="I33" s="100"/>
      <c r="J33" s="50"/>
      <c r="K33" s="50"/>
    </row>
    <row r="34" spans="1:11" s="129" customFormat="1" ht="15">
      <c r="A34" s="38"/>
      <c r="B34" s="35"/>
      <c r="C34" s="35" t="s">
        <v>159</v>
      </c>
      <c r="D34" s="35"/>
      <c r="E34" s="217"/>
      <c r="F34" s="217"/>
      <c r="G34" s="217"/>
      <c r="H34" s="100"/>
      <c r="I34" s="100"/>
      <c r="J34" s="50"/>
      <c r="K34" s="50"/>
    </row>
    <row r="35" spans="1:11" s="129" customFormat="1" ht="15">
      <c r="A35" s="53"/>
      <c r="B35" s="35"/>
      <c r="C35" s="35" t="s">
        <v>160</v>
      </c>
      <c r="D35" s="132"/>
      <c r="E35" s="217"/>
      <c r="F35" s="217"/>
      <c r="G35" s="217"/>
      <c r="H35" s="100"/>
      <c r="I35" s="100"/>
      <c r="J35" s="50"/>
      <c r="K35" s="50"/>
    </row>
    <row r="36" spans="1:11" s="129" customFormat="1" ht="15">
      <c r="A36" s="53"/>
      <c r="B36" s="131"/>
      <c r="C36" s="283" t="s">
        <v>161</v>
      </c>
      <c r="D36" s="284"/>
      <c r="E36" s="217"/>
      <c r="F36" s="217"/>
      <c r="G36" s="217"/>
      <c r="H36" s="100"/>
      <c r="I36" s="100"/>
      <c r="J36" s="50"/>
      <c r="K36" s="50"/>
    </row>
    <row r="37" spans="1:11" s="129" customFormat="1" ht="15">
      <c r="A37" s="53"/>
      <c r="B37" s="35"/>
      <c r="C37" s="35" t="s">
        <v>162</v>
      </c>
      <c r="D37" s="178"/>
      <c r="E37" s="217"/>
      <c r="F37" s="217"/>
      <c r="G37" s="217"/>
      <c r="H37" s="100"/>
      <c r="I37" s="100"/>
      <c r="J37" s="50"/>
      <c r="K37" s="50"/>
    </row>
    <row r="38" spans="1:11" s="129" customFormat="1" ht="15">
      <c r="A38" s="53"/>
      <c r="B38" s="131"/>
      <c r="C38" s="283" t="s">
        <v>163</v>
      </c>
      <c r="D38" s="284"/>
      <c r="E38" s="179">
        <f>+SUM(E28:E37)</f>
        <v>0</v>
      </c>
      <c r="F38" s="179">
        <f>+SUM(F28:F37)</f>
        <v>0</v>
      </c>
      <c r="G38" s="179">
        <f>+SUM(G28:G37)</f>
        <v>0</v>
      </c>
      <c r="H38" s="100"/>
      <c r="I38" s="100"/>
      <c r="J38" s="50"/>
      <c r="K38" s="50"/>
    </row>
    <row r="39" spans="1:11" s="129" customFormat="1" ht="21.75" customHeight="1">
      <c r="A39" s="53"/>
      <c r="B39" s="35" t="s">
        <v>164</v>
      </c>
      <c r="C39" s="35"/>
      <c r="D39" s="178"/>
      <c r="E39" s="224"/>
      <c r="F39" s="224"/>
      <c r="G39" s="224"/>
      <c r="H39" s="100"/>
      <c r="I39" s="100"/>
      <c r="J39" s="50"/>
      <c r="K39" s="50"/>
    </row>
    <row r="40" spans="1:11" s="129" customFormat="1" ht="30" customHeight="1">
      <c r="A40" s="198"/>
      <c r="B40" s="199"/>
      <c r="C40" s="285" t="s">
        <v>170</v>
      </c>
      <c r="D40" s="286"/>
      <c r="E40" s="217"/>
      <c r="F40" s="217"/>
      <c r="G40" s="217"/>
      <c r="H40" s="100"/>
      <c r="I40" s="100"/>
      <c r="J40" s="50"/>
      <c r="K40" s="50"/>
    </row>
    <row r="41" spans="1:11" s="129" customFormat="1" ht="15.75" customHeight="1">
      <c r="A41" s="198"/>
      <c r="B41" s="131"/>
      <c r="C41" s="285" t="s">
        <v>165</v>
      </c>
      <c r="D41" s="286" t="s">
        <v>52</v>
      </c>
      <c r="E41" s="217"/>
      <c r="F41" s="217"/>
      <c r="G41" s="217"/>
      <c r="H41" s="100"/>
      <c r="I41" s="100"/>
      <c r="J41" s="50"/>
      <c r="K41" s="50"/>
    </row>
    <row r="42" spans="1:11" s="129" customFormat="1" ht="15">
      <c r="A42" s="198"/>
      <c r="B42" s="131"/>
      <c r="C42" s="285" t="s">
        <v>166</v>
      </c>
      <c r="D42" s="286"/>
      <c r="E42" s="179">
        <f>+SUM(E40:E41)</f>
        <v>0</v>
      </c>
      <c r="F42" s="179">
        <f>+SUM(F40:F41)</f>
        <v>0</v>
      </c>
      <c r="G42" s="179">
        <f>+SUM(G40:G41)</f>
        <v>0</v>
      </c>
      <c r="H42" s="100"/>
      <c r="I42" s="100"/>
      <c r="J42" s="50"/>
      <c r="K42" s="50"/>
    </row>
    <row r="43" spans="1:11" s="129" customFormat="1" ht="21.75" customHeight="1" thickBot="1">
      <c r="A43" s="60"/>
      <c r="B43" s="42" t="s">
        <v>167</v>
      </c>
      <c r="C43" s="42" t="s">
        <v>168</v>
      </c>
      <c r="D43" s="42"/>
      <c r="E43" s="200">
        <f>+E42+E38</f>
        <v>0</v>
      </c>
      <c r="F43" s="200">
        <f>+F42+F38</f>
        <v>0</v>
      </c>
      <c r="G43" s="200">
        <f>+G42+G38</f>
        <v>0</v>
      </c>
      <c r="H43" s="100"/>
      <c r="I43" s="100"/>
      <c r="J43" s="50"/>
      <c r="K43" s="50"/>
    </row>
    <row r="44" spans="1:11" s="129" customFormat="1" ht="21.75" customHeight="1" thickTop="1">
      <c r="A44" s="133" t="s">
        <v>40</v>
      </c>
      <c r="B44" s="134" t="s">
        <v>169</v>
      </c>
      <c r="C44" s="134"/>
      <c r="D44" s="134"/>
      <c r="E44" s="52">
        <f>+(E43+E25)</f>
        <v>0</v>
      </c>
      <c r="F44" s="52">
        <f>+(F43+F25)</f>
        <v>0</v>
      </c>
      <c r="G44" s="52">
        <f>+(G43+G25)</f>
        <v>0</v>
      </c>
      <c r="H44" s="100"/>
      <c r="I44" s="100"/>
      <c r="J44" s="50"/>
      <c r="K44" s="50"/>
    </row>
    <row r="45" ht="15"/>
    <row r="46" ht="15"/>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sheetData>
  <sheetProtection password="F475" sheet="1" objects="1" scenarios="1"/>
  <mergeCells count="10">
    <mergeCell ref="C36:D36"/>
    <mergeCell ref="A7:G7"/>
    <mergeCell ref="A13:D13"/>
    <mergeCell ref="B11:G11"/>
    <mergeCell ref="A14:G14"/>
    <mergeCell ref="A9:G9"/>
    <mergeCell ref="C38:D38"/>
    <mergeCell ref="C40:D40"/>
    <mergeCell ref="C41:D41"/>
    <mergeCell ref="C42:D42"/>
  </mergeCells>
  <conditionalFormatting sqref="E16:G17 E20:G21 E24:G24 E28:G37 E40:G41">
    <cfRule type="expression" priority="1" dxfId="1" stopIfTrue="1">
      <formula>ISBLANK(E16)</formula>
    </cfRule>
  </conditionalFormatting>
  <printOptions/>
  <pageMargins left="0.75" right="0.75" top="0.75" bottom="0.75" header="0.5" footer="0.5"/>
  <pageSetup fitToHeight="2" fitToWidth="1" horizontalDpi="600" verticalDpi="600" orientation="portrait" scale="90" r:id="rId2"/>
  <headerFooter alignWithMargins="0">
    <oddFooter>&amp;C&amp;9Page &amp;P&amp;R&amp;9&amp;A</oddFooter>
  </headerFooter>
  <legacyDrawing r:id="rId1"/>
</worksheet>
</file>

<file path=xl/worksheets/sheet8.xml><?xml version="1.0" encoding="utf-8"?>
<worksheet xmlns="http://schemas.openxmlformats.org/spreadsheetml/2006/main" xmlns:r="http://schemas.openxmlformats.org/officeDocument/2006/relationships">
  <sheetPr codeName="Sheet10">
    <pageSetUpPr fitToPage="1"/>
  </sheetPr>
  <dimension ref="A4:IV56"/>
  <sheetViews>
    <sheetView showGridLines="0" workbookViewId="0" topLeftCell="A1">
      <selection activeCell="C52" sqref="C52:D52"/>
    </sheetView>
  </sheetViews>
  <sheetFormatPr defaultColWidth="9.140625" defaultRowHeight="12.75" zeroHeight="1"/>
  <cols>
    <col min="1" max="1" width="9.140625" style="100" customWidth="1"/>
    <col min="2" max="2" width="34.140625" style="100" customWidth="1"/>
    <col min="3" max="3" width="12.7109375" style="100" customWidth="1"/>
    <col min="4" max="4" width="14.421875" style="100" customWidth="1"/>
    <col min="5" max="5" width="12.7109375" style="100" customWidth="1"/>
    <col min="6" max="6" width="13.57421875" style="100" customWidth="1"/>
    <col min="7" max="7" width="12.7109375" style="100" customWidth="1"/>
    <col min="8" max="8" width="13.8515625" style="100" customWidth="1"/>
    <col min="9" max="9" width="12.7109375" style="100" customWidth="1"/>
    <col min="10" max="10" width="13.8515625" style="100" customWidth="1"/>
    <col min="11" max="11" width="12.7109375" style="100" customWidth="1"/>
    <col min="12" max="12" width="14.140625" style="100" customWidth="1"/>
    <col min="13" max="13" width="3.57421875" style="100" customWidth="1"/>
    <col min="14" max="14" width="12.7109375" style="100" hidden="1" customWidth="1"/>
    <col min="15" max="16384" width="9.140625" style="100" hidden="1" customWidth="1"/>
  </cols>
  <sheetData>
    <row r="1" s="160" customFormat="1" ht="18" customHeight="1"/>
    <row r="2" s="160" customFormat="1" ht="18" customHeight="1"/>
    <row r="3" s="161" customFormat="1" ht="18" customHeight="1"/>
    <row r="4" spans="1:3" s="79" customFormat="1" ht="20.25">
      <c r="A4" s="12" t="s">
        <v>172</v>
      </c>
      <c r="B4" s="100"/>
      <c r="C4" s="101"/>
    </row>
    <row r="5" spans="1:3" s="79" customFormat="1" ht="17.25">
      <c r="A5" s="152" t="s">
        <v>175</v>
      </c>
      <c r="B5" s="100"/>
      <c r="C5" s="101"/>
    </row>
    <row r="6" spans="1:3" s="88" customFormat="1" ht="22.5">
      <c r="A6" s="82"/>
      <c r="B6" s="102"/>
      <c r="C6" s="87"/>
    </row>
    <row r="7" spans="1:256" s="111" customFormat="1" ht="22.5">
      <c r="A7" s="260" t="str">
        <f>+RFP_No</f>
        <v>Solicitation No. F10B8200014</v>
      </c>
      <c r="B7" s="261"/>
      <c r="C7" s="261"/>
      <c r="D7" s="261"/>
      <c r="E7" s="261"/>
      <c r="F7" s="261"/>
      <c r="G7" s="261"/>
      <c r="H7" s="261"/>
      <c r="I7" s="261"/>
      <c r="J7" s="261"/>
      <c r="K7" s="261"/>
      <c r="L7" s="262"/>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c r="CC7" s="103"/>
      <c r="CD7" s="103"/>
      <c r="CE7" s="103"/>
      <c r="CF7" s="103"/>
      <c r="CG7" s="103"/>
      <c r="CH7" s="103"/>
      <c r="CI7" s="103"/>
      <c r="CJ7" s="103"/>
      <c r="CK7" s="103"/>
      <c r="CL7" s="103"/>
      <c r="CM7" s="103"/>
      <c r="CN7" s="103"/>
      <c r="CO7" s="103"/>
      <c r="CP7" s="103"/>
      <c r="CQ7" s="103"/>
      <c r="CR7" s="103"/>
      <c r="CS7" s="103"/>
      <c r="CT7" s="103"/>
      <c r="CU7" s="103"/>
      <c r="CV7" s="103"/>
      <c r="CW7" s="103"/>
      <c r="CX7" s="103"/>
      <c r="CY7" s="103"/>
      <c r="CZ7" s="103"/>
      <c r="DA7" s="103"/>
      <c r="DB7" s="103"/>
      <c r="DC7" s="103"/>
      <c r="DD7" s="103"/>
      <c r="DE7" s="103"/>
      <c r="DF7" s="103"/>
      <c r="DG7" s="103"/>
      <c r="DH7" s="103"/>
      <c r="DI7" s="103"/>
      <c r="DJ7" s="103"/>
      <c r="DK7" s="103"/>
      <c r="DL7" s="103"/>
      <c r="DM7" s="103"/>
      <c r="DN7" s="103"/>
      <c r="DO7" s="103"/>
      <c r="DP7" s="103"/>
      <c r="DQ7" s="103"/>
      <c r="DR7" s="103"/>
      <c r="DS7" s="103"/>
      <c r="DT7" s="103"/>
      <c r="DU7" s="103"/>
      <c r="DV7" s="103"/>
      <c r="DW7" s="103"/>
      <c r="DX7" s="103"/>
      <c r="DY7" s="103"/>
      <c r="DZ7" s="103"/>
      <c r="EA7" s="103"/>
      <c r="EB7" s="103"/>
      <c r="EC7" s="103"/>
      <c r="ED7" s="103"/>
      <c r="EE7" s="103"/>
      <c r="EF7" s="103"/>
      <c r="EG7" s="103"/>
      <c r="EH7" s="103"/>
      <c r="EI7" s="103"/>
      <c r="EJ7" s="103"/>
      <c r="EK7" s="103"/>
      <c r="EL7" s="103"/>
      <c r="EM7" s="103"/>
      <c r="EN7" s="103"/>
      <c r="EO7" s="103"/>
      <c r="EP7" s="103"/>
      <c r="EQ7" s="103"/>
      <c r="ER7" s="103"/>
      <c r="ES7" s="103"/>
      <c r="ET7" s="103"/>
      <c r="EU7" s="103"/>
      <c r="EV7" s="103"/>
      <c r="EW7" s="103"/>
      <c r="EX7" s="103"/>
      <c r="EY7" s="103"/>
      <c r="EZ7" s="103"/>
      <c r="FA7" s="103"/>
      <c r="FB7" s="103"/>
      <c r="FC7" s="103"/>
      <c r="FD7" s="103"/>
      <c r="FE7" s="103"/>
      <c r="FF7" s="103"/>
      <c r="FG7" s="103"/>
      <c r="FH7" s="103"/>
      <c r="FI7" s="103"/>
      <c r="FJ7" s="103"/>
      <c r="FK7" s="103"/>
      <c r="FL7" s="103"/>
      <c r="FM7" s="103"/>
      <c r="FN7" s="103"/>
      <c r="FO7" s="103"/>
      <c r="FP7" s="103"/>
      <c r="FQ7" s="103"/>
      <c r="FR7" s="103"/>
      <c r="FS7" s="103"/>
      <c r="FT7" s="103"/>
      <c r="FU7" s="103"/>
      <c r="FV7" s="103"/>
      <c r="FW7" s="103"/>
      <c r="FX7" s="103"/>
      <c r="FY7" s="103"/>
      <c r="FZ7" s="103"/>
      <c r="GA7" s="103"/>
      <c r="GB7" s="103"/>
      <c r="GC7" s="103"/>
      <c r="GD7" s="103"/>
      <c r="GE7" s="103"/>
      <c r="GF7" s="103"/>
      <c r="GG7" s="103"/>
      <c r="GH7" s="103"/>
      <c r="GI7" s="103"/>
      <c r="GJ7" s="103"/>
      <c r="GK7" s="103"/>
      <c r="GL7" s="103"/>
      <c r="GM7" s="103"/>
      <c r="GN7" s="103"/>
      <c r="GO7" s="103"/>
      <c r="GP7" s="103"/>
      <c r="GQ7" s="103"/>
      <c r="GR7" s="103"/>
      <c r="GS7" s="103"/>
      <c r="GT7" s="103"/>
      <c r="GU7" s="103"/>
      <c r="GV7" s="103"/>
      <c r="GW7" s="103"/>
      <c r="GX7" s="103"/>
      <c r="GY7" s="103"/>
      <c r="GZ7" s="103"/>
      <c r="HA7" s="103"/>
      <c r="HB7" s="103"/>
      <c r="HC7" s="103"/>
      <c r="HD7" s="103"/>
      <c r="HE7" s="103"/>
      <c r="HF7" s="103"/>
      <c r="HG7" s="103"/>
      <c r="HH7" s="103"/>
      <c r="HI7" s="103"/>
      <c r="HJ7" s="103"/>
      <c r="HK7" s="103"/>
      <c r="HL7" s="103"/>
      <c r="HM7" s="103"/>
      <c r="HN7" s="103"/>
      <c r="HO7" s="103"/>
      <c r="HP7" s="103"/>
      <c r="HQ7" s="103"/>
      <c r="HR7" s="103"/>
      <c r="HS7" s="103"/>
      <c r="HT7" s="103"/>
      <c r="HU7" s="103"/>
      <c r="HV7" s="103"/>
      <c r="HW7" s="103"/>
      <c r="HX7" s="103"/>
      <c r="HY7" s="103"/>
      <c r="HZ7" s="103"/>
      <c r="IA7" s="103"/>
      <c r="IB7" s="103"/>
      <c r="IC7" s="103"/>
      <c r="ID7" s="103"/>
      <c r="IE7" s="103"/>
      <c r="IF7" s="103"/>
      <c r="IG7" s="103"/>
      <c r="IH7" s="103"/>
      <c r="II7" s="103"/>
      <c r="IJ7" s="103"/>
      <c r="IK7" s="103"/>
      <c r="IL7" s="103"/>
      <c r="IM7" s="103"/>
      <c r="IN7" s="103"/>
      <c r="IO7" s="103"/>
      <c r="IP7" s="103"/>
      <c r="IQ7" s="103"/>
      <c r="IR7" s="103"/>
      <c r="IS7" s="103"/>
      <c r="IT7" s="103"/>
      <c r="IU7" s="103"/>
      <c r="IV7" s="103"/>
    </row>
    <row r="8" ht="12.75"/>
    <row r="9" spans="1:12" ht="55.5" customHeight="1">
      <c r="A9" s="300" t="s">
        <v>171</v>
      </c>
      <c r="B9" s="300"/>
      <c r="C9" s="300"/>
      <c r="D9" s="300"/>
      <c r="E9" s="300"/>
      <c r="F9" s="300"/>
      <c r="G9" s="300"/>
      <c r="H9" s="300"/>
      <c r="I9" s="300"/>
      <c r="J9" s="300"/>
      <c r="K9" s="300"/>
      <c r="L9" s="300"/>
    </row>
    <row r="10" ht="12.75"/>
    <row r="11" spans="1:12" s="135" customFormat="1" ht="17.25">
      <c r="A11" s="301"/>
      <c r="B11" s="301"/>
      <c r="C11" s="299" t="s">
        <v>114</v>
      </c>
      <c r="D11" s="299"/>
      <c r="E11" s="299"/>
      <c r="F11" s="299"/>
      <c r="G11" s="299"/>
      <c r="H11" s="299"/>
      <c r="I11" s="299"/>
      <c r="J11" s="299"/>
      <c r="K11" s="299"/>
      <c r="L11" s="299"/>
    </row>
    <row r="12" spans="1:12" s="135" customFormat="1" ht="21" customHeight="1">
      <c r="A12" s="136"/>
      <c r="B12" s="137" t="s">
        <v>67</v>
      </c>
      <c r="C12" s="299">
        <v>21207</v>
      </c>
      <c r="D12" s="299"/>
      <c r="E12" s="299">
        <v>21215</v>
      </c>
      <c r="F12" s="299"/>
      <c r="G12" s="302">
        <v>21229</v>
      </c>
      <c r="H12" s="299"/>
      <c r="I12" s="299">
        <v>21206</v>
      </c>
      <c r="J12" s="299"/>
      <c r="K12" s="299">
        <v>21234</v>
      </c>
      <c r="L12" s="299"/>
    </row>
    <row r="13" spans="1:12" s="135" customFormat="1" ht="52.5">
      <c r="A13" s="165" t="s">
        <v>68</v>
      </c>
      <c r="B13" s="166" t="s">
        <v>69</v>
      </c>
      <c r="C13" s="167" t="s">
        <v>142</v>
      </c>
      <c r="D13" s="168" t="s">
        <v>70</v>
      </c>
      <c r="E13" s="167" t="s">
        <v>142</v>
      </c>
      <c r="F13" s="168" t="s">
        <v>70</v>
      </c>
      <c r="G13" s="167" t="s">
        <v>142</v>
      </c>
      <c r="H13" s="168" t="s">
        <v>70</v>
      </c>
      <c r="I13" s="167" t="s">
        <v>142</v>
      </c>
      <c r="J13" s="168" t="s">
        <v>70</v>
      </c>
      <c r="K13" s="167" t="s">
        <v>142</v>
      </c>
      <c r="L13" s="168" t="s">
        <v>70</v>
      </c>
    </row>
    <row r="14" spans="1:12" s="135" customFormat="1" ht="26.25" customHeight="1">
      <c r="A14" s="68" t="s">
        <v>71</v>
      </c>
      <c r="B14" s="64" t="s">
        <v>72</v>
      </c>
      <c r="C14" s="226"/>
      <c r="D14" s="227"/>
      <c r="E14" s="244"/>
      <c r="F14" s="245"/>
      <c r="G14" s="246"/>
      <c r="H14" s="247"/>
      <c r="I14" s="246"/>
      <c r="J14" s="247"/>
      <c r="K14" s="246"/>
      <c r="L14" s="247"/>
    </row>
    <row r="15" spans="1:12" s="135" customFormat="1" ht="26.25" customHeight="1">
      <c r="A15" s="69" t="s">
        <v>73</v>
      </c>
      <c r="B15" s="65" t="s">
        <v>74</v>
      </c>
      <c r="C15" s="228"/>
      <c r="D15" s="229"/>
      <c r="E15" s="248"/>
      <c r="F15" s="249"/>
      <c r="G15" s="250"/>
      <c r="H15" s="249"/>
      <c r="I15" s="250"/>
      <c r="J15" s="249"/>
      <c r="K15" s="250"/>
      <c r="L15" s="249"/>
    </row>
    <row r="16" spans="1:12" s="135" customFormat="1" ht="26.25" customHeight="1">
      <c r="A16" s="70" t="s">
        <v>75</v>
      </c>
      <c r="B16" s="66" t="s">
        <v>76</v>
      </c>
      <c r="C16" s="251"/>
      <c r="D16" s="252"/>
      <c r="E16" s="251"/>
      <c r="F16" s="252"/>
      <c r="G16" s="251"/>
      <c r="H16" s="252"/>
      <c r="I16" s="251"/>
      <c r="J16" s="252"/>
      <c r="K16" s="251"/>
      <c r="L16" s="252"/>
    </row>
    <row r="17" spans="1:12" s="135" customFormat="1" ht="26.25" customHeight="1">
      <c r="A17" s="69" t="s">
        <v>77</v>
      </c>
      <c r="B17" s="65" t="s">
        <v>78</v>
      </c>
      <c r="C17" s="250"/>
      <c r="D17" s="249"/>
      <c r="E17" s="250"/>
      <c r="F17" s="249"/>
      <c r="G17" s="250"/>
      <c r="H17" s="249"/>
      <c r="I17" s="250"/>
      <c r="J17" s="249"/>
      <c r="K17" s="250"/>
      <c r="L17" s="249"/>
    </row>
    <row r="18" spans="1:12" s="135" customFormat="1" ht="26.25" customHeight="1">
      <c r="A18" s="70" t="s">
        <v>79</v>
      </c>
      <c r="B18" s="66" t="s">
        <v>80</v>
      </c>
      <c r="C18" s="251"/>
      <c r="D18" s="252"/>
      <c r="E18" s="251"/>
      <c r="F18" s="252"/>
      <c r="G18" s="251"/>
      <c r="H18" s="252"/>
      <c r="I18" s="251"/>
      <c r="J18" s="252"/>
      <c r="K18" s="251"/>
      <c r="L18" s="252"/>
    </row>
    <row r="19" spans="1:12" s="135" customFormat="1" ht="26.25" customHeight="1">
      <c r="A19" s="69" t="s">
        <v>81</v>
      </c>
      <c r="B19" s="65" t="s">
        <v>82</v>
      </c>
      <c r="C19" s="250"/>
      <c r="D19" s="249"/>
      <c r="E19" s="250"/>
      <c r="F19" s="249"/>
      <c r="G19" s="250"/>
      <c r="H19" s="249"/>
      <c r="I19" s="250"/>
      <c r="J19" s="249"/>
      <c r="K19" s="250"/>
      <c r="L19" s="249"/>
    </row>
    <row r="20" spans="1:12" s="135" customFormat="1" ht="26.25" customHeight="1">
      <c r="A20" s="70" t="s">
        <v>83</v>
      </c>
      <c r="B20" s="66" t="s">
        <v>84</v>
      </c>
      <c r="C20" s="251"/>
      <c r="D20" s="252"/>
      <c r="E20" s="251"/>
      <c r="F20" s="252"/>
      <c r="G20" s="251"/>
      <c r="H20" s="252"/>
      <c r="I20" s="251"/>
      <c r="J20" s="252"/>
      <c r="K20" s="251"/>
      <c r="L20" s="252"/>
    </row>
    <row r="21" spans="1:12" s="135" customFormat="1" ht="26.25" customHeight="1">
      <c r="A21" s="69" t="s">
        <v>85</v>
      </c>
      <c r="B21" s="65" t="s">
        <v>86</v>
      </c>
      <c r="C21" s="250"/>
      <c r="D21" s="249"/>
      <c r="E21" s="250"/>
      <c r="F21" s="249"/>
      <c r="G21" s="250"/>
      <c r="H21" s="249"/>
      <c r="I21" s="250"/>
      <c r="J21" s="249"/>
      <c r="K21" s="250"/>
      <c r="L21" s="249"/>
    </row>
    <row r="22" spans="1:12" s="135" customFormat="1" ht="26.25" customHeight="1">
      <c r="A22" s="70" t="s">
        <v>87</v>
      </c>
      <c r="B22" s="66" t="s">
        <v>188</v>
      </c>
      <c r="C22" s="230"/>
      <c r="D22" s="231"/>
      <c r="E22" s="253"/>
      <c r="F22" s="252"/>
      <c r="G22" s="251"/>
      <c r="H22" s="252"/>
      <c r="I22" s="251"/>
      <c r="J22" s="252"/>
      <c r="K22" s="251"/>
      <c r="L22" s="252"/>
    </row>
    <row r="23" spans="1:12" s="135" customFormat="1" ht="26.25" customHeight="1">
      <c r="A23" s="69">
        <v>1110</v>
      </c>
      <c r="B23" s="65" t="s">
        <v>88</v>
      </c>
      <c r="C23" s="228"/>
      <c r="D23" s="229"/>
      <c r="E23" s="248"/>
      <c r="F23" s="249"/>
      <c r="G23" s="250"/>
      <c r="H23" s="249"/>
      <c r="I23" s="250"/>
      <c r="J23" s="249"/>
      <c r="K23" s="250"/>
      <c r="L23" s="249"/>
    </row>
    <row r="24" spans="1:12" s="135" customFormat="1" ht="26.25" customHeight="1">
      <c r="A24" s="70">
        <v>1120</v>
      </c>
      <c r="B24" s="66" t="s">
        <v>89</v>
      </c>
      <c r="C24" s="251"/>
      <c r="D24" s="252"/>
      <c r="E24" s="251"/>
      <c r="F24" s="252"/>
      <c r="G24" s="251"/>
      <c r="H24" s="252"/>
      <c r="I24" s="251"/>
      <c r="J24" s="252"/>
      <c r="K24" s="251"/>
      <c r="L24" s="252"/>
    </row>
    <row r="25" spans="1:12" s="135" customFormat="1" ht="26.25" customHeight="1">
      <c r="A25" s="69">
        <v>1201</v>
      </c>
      <c r="B25" s="65" t="s">
        <v>90</v>
      </c>
      <c r="C25" s="250"/>
      <c r="D25" s="249"/>
      <c r="E25" s="250"/>
      <c r="F25" s="249"/>
      <c r="G25" s="250"/>
      <c r="H25" s="249"/>
      <c r="I25" s="250"/>
      <c r="J25" s="249"/>
      <c r="K25" s="250"/>
      <c r="L25" s="249"/>
    </row>
    <row r="26" spans="1:12" s="135" customFormat="1" ht="26.25" customHeight="1">
      <c r="A26" s="70">
        <v>1203</v>
      </c>
      <c r="B26" s="66" t="s">
        <v>91</v>
      </c>
      <c r="C26" s="251"/>
      <c r="D26" s="252"/>
      <c r="E26" s="251"/>
      <c r="F26" s="252"/>
      <c r="G26" s="251"/>
      <c r="H26" s="252"/>
      <c r="I26" s="251"/>
      <c r="J26" s="252"/>
      <c r="K26" s="251"/>
      <c r="L26" s="252"/>
    </row>
    <row r="27" spans="1:12" s="135" customFormat="1" ht="26.25" customHeight="1">
      <c r="A27" s="69">
        <v>1204</v>
      </c>
      <c r="B27" s="65" t="s">
        <v>92</v>
      </c>
      <c r="C27" s="250"/>
      <c r="D27" s="249"/>
      <c r="E27" s="250"/>
      <c r="F27" s="249"/>
      <c r="G27" s="250"/>
      <c r="H27" s="249"/>
      <c r="I27" s="250"/>
      <c r="J27" s="249"/>
      <c r="K27" s="250"/>
      <c r="L27" s="249"/>
    </row>
    <row r="28" spans="1:12" s="135" customFormat="1" ht="26.25" customHeight="1">
      <c r="A28" s="70">
        <v>1351</v>
      </c>
      <c r="B28" s="66" t="s">
        <v>93</v>
      </c>
      <c r="C28" s="251"/>
      <c r="D28" s="252"/>
      <c r="E28" s="251"/>
      <c r="F28" s="252"/>
      <c r="G28" s="251"/>
      <c r="H28" s="252"/>
      <c r="I28" s="251"/>
      <c r="J28" s="252"/>
      <c r="K28" s="251"/>
      <c r="L28" s="252"/>
    </row>
    <row r="29" spans="1:12" s="135" customFormat="1" ht="26.25" customHeight="1">
      <c r="A29" s="69">
        <v>2140</v>
      </c>
      <c r="B29" s="65" t="s">
        <v>94</v>
      </c>
      <c r="C29" s="250"/>
      <c r="D29" s="249"/>
      <c r="E29" s="250"/>
      <c r="F29" s="249"/>
      <c r="G29" s="250"/>
      <c r="H29" s="249"/>
      <c r="I29" s="250"/>
      <c r="J29" s="249"/>
      <c r="K29" s="250"/>
      <c r="L29" s="249"/>
    </row>
    <row r="30" spans="1:12" s="135" customFormat="1" ht="26.25" customHeight="1">
      <c r="A30" s="70">
        <v>2150</v>
      </c>
      <c r="B30" s="66" t="s">
        <v>95</v>
      </c>
      <c r="C30" s="230"/>
      <c r="D30" s="231"/>
      <c r="E30" s="253"/>
      <c r="F30" s="252"/>
      <c r="G30" s="251"/>
      <c r="H30" s="252"/>
      <c r="I30" s="251"/>
      <c r="J30" s="252"/>
      <c r="K30" s="251"/>
      <c r="L30" s="252"/>
    </row>
    <row r="31" spans="1:12" s="135" customFormat="1" ht="26.25" customHeight="1">
      <c r="A31" s="69">
        <v>2160</v>
      </c>
      <c r="B31" s="65" t="s">
        <v>96</v>
      </c>
      <c r="C31" s="228"/>
      <c r="D31" s="229"/>
      <c r="E31" s="248"/>
      <c r="F31" s="249"/>
      <c r="G31" s="250"/>
      <c r="H31" s="249"/>
      <c r="I31" s="250"/>
      <c r="J31" s="249"/>
      <c r="K31" s="250"/>
      <c r="L31" s="249"/>
    </row>
    <row r="32" spans="1:12" s="135" customFormat="1" ht="26.25" customHeight="1">
      <c r="A32" s="70">
        <v>2330</v>
      </c>
      <c r="B32" s="66" t="s">
        <v>97</v>
      </c>
      <c r="C32" s="251"/>
      <c r="D32" s="252"/>
      <c r="E32" s="251"/>
      <c r="F32" s="252"/>
      <c r="G32" s="251"/>
      <c r="H32" s="252"/>
      <c r="I32" s="251"/>
      <c r="J32" s="252"/>
      <c r="K32" s="251"/>
      <c r="L32" s="252"/>
    </row>
    <row r="33" spans="1:12" s="135" customFormat="1" ht="26.25" customHeight="1">
      <c r="A33" s="69">
        <v>2331</v>
      </c>
      <c r="B33" s="65" t="s">
        <v>98</v>
      </c>
      <c r="C33" s="250"/>
      <c r="D33" s="249"/>
      <c r="E33" s="250"/>
      <c r="F33" s="249"/>
      <c r="G33" s="250"/>
      <c r="H33" s="249"/>
      <c r="I33" s="250"/>
      <c r="J33" s="249"/>
      <c r="K33" s="250"/>
      <c r="L33" s="249"/>
    </row>
    <row r="34" spans="1:12" s="135" customFormat="1" ht="26.25" customHeight="1">
      <c r="A34" s="70">
        <v>2332</v>
      </c>
      <c r="B34" s="66" t="s">
        <v>99</v>
      </c>
      <c r="C34" s="251"/>
      <c r="D34" s="252"/>
      <c r="E34" s="251"/>
      <c r="F34" s="252"/>
      <c r="G34" s="251"/>
      <c r="H34" s="252"/>
      <c r="I34" s="251"/>
      <c r="J34" s="252"/>
      <c r="K34" s="251"/>
      <c r="L34" s="252"/>
    </row>
    <row r="35" spans="1:12" s="135" customFormat="1" ht="26.25" customHeight="1">
      <c r="A35" s="69">
        <v>2335</v>
      </c>
      <c r="B35" s="65" t="s">
        <v>100</v>
      </c>
      <c r="C35" s="250"/>
      <c r="D35" s="249"/>
      <c r="E35" s="250"/>
      <c r="F35" s="249"/>
      <c r="G35" s="250"/>
      <c r="H35" s="249"/>
      <c r="I35" s="250"/>
      <c r="J35" s="249"/>
      <c r="K35" s="250"/>
      <c r="L35" s="249"/>
    </row>
    <row r="36" spans="1:12" s="135" customFormat="1" ht="26.25" customHeight="1">
      <c r="A36" s="70">
        <v>2391</v>
      </c>
      <c r="B36" s="66" t="s">
        <v>101</v>
      </c>
      <c r="C36" s="251"/>
      <c r="D36" s="252"/>
      <c r="E36" s="251"/>
      <c r="F36" s="252"/>
      <c r="G36" s="251"/>
      <c r="H36" s="252"/>
      <c r="I36" s="251"/>
      <c r="J36" s="252"/>
      <c r="K36" s="251"/>
      <c r="L36" s="252"/>
    </row>
    <row r="37" spans="1:12" s="135" customFormat="1" ht="26.25" customHeight="1">
      <c r="A37" s="69">
        <v>2392</v>
      </c>
      <c r="B37" s="65" t="s">
        <v>102</v>
      </c>
      <c r="C37" s="250"/>
      <c r="D37" s="249"/>
      <c r="E37" s="250"/>
      <c r="F37" s="249"/>
      <c r="G37" s="250"/>
      <c r="H37" s="249"/>
      <c r="I37" s="250"/>
      <c r="J37" s="249"/>
      <c r="K37" s="250"/>
      <c r="L37" s="249"/>
    </row>
    <row r="38" spans="1:12" s="135" customFormat="1" ht="26.25" customHeight="1">
      <c r="A38" s="70">
        <v>2393</v>
      </c>
      <c r="B38" s="66" t="s">
        <v>103</v>
      </c>
      <c r="C38" s="230"/>
      <c r="D38" s="231"/>
      <c r="E38" s="253"/>
      <c r="F38" s="252"/>
      <c r="G38" s="251"/>
      <c r="H38" s="252"/>
      <c r="I38" s="251"/>
      <c r="J38" s="252"/>
      <c r="K38" s="251"/>
      <c r="L38" s="252"/>
    </row>
    <row r="39" spans="1:12" s="135" customFormat="1" ht="26.25" customHeight="1">
      <c r="A39" s="69">
        <v>2750</v>
      </c>
      <c r="B39" s="65" t="s">
        <v>104</v>
      </c>
      <c r="C39" s="228"/>
      <c r="D39" s="229"/>
      <c r="E39" s="248"/>
      <c r="F39" s="249"/>
      <c r="G39" s="250"/>
      <c r="H39" s="249"/>
      <c r="I39" s="250"/>
      <c r="J39" s="249"/>
      <c r="K39" s="250"/>
      <c r="L39" s="249"/>
    </row>
    <row r="40" spans="1:12" s="135" customFormat="1" ht="26.25" customHeight="1">
      <c r="A40" s="70">
        <v>2752</v>
      </c>
      <c r="B40" s="66" t="s">
        <v>105</v>
      </c>
      <c r="C40" s="251"/>
      <c r="D40" s="252"/>
      <c r="E40" s="251"/>
      <c r="F40" s="252"/>
      <c r="G40" s="251"/>
      <c r="H40" s="252"/>
      <c r="I40" s="251"/>
      <c r="J40" s="252"/>
      <c r="K40" s="251"/>
      <c r="L40" s="252"/>
    </row>
    <row r="41" spans="1:12" s="135" customFormat="1" ht="26.25" customHeight="1">
      <c r="A41" s="69">
        <v>2950</v>
      </c>
      <c r="B41" s="65" t="s">
        <v>106</v>
      </c>
      <c r="C41" s="250"/>
      <c r="D41" s="249"/>
      <c r="E41" s="250"/>
      <c r="F41" s="249"/>
      <c r="G41" s="250"/>
      <c r="H41" s="249"/>
      <c r="I41" s="250"/>
      <c r="J41" s="249"/>
      <c r="K41" s="250"/>
      <c r="L41" s="249"/>
    </row>
    <row r="42" spans="1:12" s="135" customFormat="1" ht="26.25" customHeight="1">
      <c r="A42" s="70">
        <v>2954</v>
      </c>
      <c r="B42" s="66" t="s">
        <v>107</v>
      </c>
      <c r="C42" s="251"/>
      <c r="D42" s="252"/>
      <c r="E42" s="251"/>
      <c r="F42" s="252"/>
      <c r="G42" s="251"/>
      <c r="H42" s="252"/>
      <c r="I42" s="251"/>
      <c r="J42" s="252"/>
      <c r="K42" s="251"/>
      <c r="L42" s="252"/>
    </row>
    <row r="43" spans="1:12" s="135" customFormat="1" ht="26.25" customHeight="1">
      <c r="A43" s="69">
        <v>3330</v>
      </c>
      <c r="B43" s="65" t="s">
        <v>108</v>
      </c>
      <c r="C43" s="250"/>
      <c r="D43" s="249"/>
      <c r="E43" s="250"/>
      <c r="F43" s="249"/>
      <c r="G43" s="250"/>
      <c r="H43" s="249"/>
      <c r="I43" s="250"/>
      <c r="J43" s="249"/>
      <c r="K43" s="250"/>
      <c r="L43" s="249"/>
    </row>
    <row r="44" spans="1:12" s="135" customFormat="1" ht="26.25" customHeight="1">
      <c r="A44" s="70">
        <v>4341</v>
      </c>
      <c r="B44" s="66" t="s">
        <v>109</v>
      </c>
      <c r="C44" s="251"/>
      <c r="D44" s="252"/>
      <c r="E44" s="251"/>
      <c r="F44" s="252"/>
      <c r="G44" s="251"/>
      <c r="H44" s="252"/>
      <c r="I44" s="251"/>
      <c r="J44" s="252"/>
      <c r="K44" s="251"/>
      <c r="L44" s="252"/>
    </row>
    <row r="45" spans="1:12" s="135" customFormat="1" ht="26.25" customHeight="1">
      <c r="A45" s="69">
        <v>4910</v>
      </c>
      <c r="B45" s="65" t="s">
        <v>186</v>
      </c>
      <c r="C45" s="250"/>
      <c r="D45" s="249"/>
      <c r="E45" s="250"/>
      <c r="F45" s="249"/>
      <c r="G45" s="250"/>
      <c r="H45" s="249"/>
      <c r="I45" s="250"/>
      <c r="J45" s="249"/>
      <c r="K45" s="250"/>
      <c r="L45" s="249"/>
    </row>
    <row r="46" spans="1:12" s="135" customFormat="1" ht="26.25" customHeight="1">
      <c r="A46" s="71">
        <v>7111</v>
      </c>
      <c r="B46" s="66" t="s">
        <v>110</v>
      </c>
      <c r="C46" s="251"/>
      <c r="D46" s="252"/>
      <c r="E46" s="251"/>
      <c r="F46" s="252"/>
      <c r="G46" s="251"/>
      <c r="H46" s="252"/>
      <c r="I46" s="251"/>
      <c r="J46" s="252"/>
      <c r="K46" s="251"/>
      <c r="L46" s="252"/>
    </row>
    <row r="47" spans="1:12" s="135" customFormat="1" ht="26.25" customHeight="1">
      <c r="A47" s="72">
        <v>7140</v>
      </c>
      <c r="B47" s="65" t="s">
        <v>111</v>
      </c>
      <c r="C47" s="250"/>
      <c r="D47" s="249"/>
      <c r="E47" s="250"/>
      <c r="F47" s="249"/>
      <c r="G47" s="250"/>
      <c r="H47" s="249"/>
      <c r="I47" s="250"/>
      <c r="J47" s="249"/>
      <c r="K47" s="250"/>
      <c r="L47" s="249"/>
    </row>
    <row r="48" spans="1:12" s="135" customFormat="1" ht="26.25" customHeight="1">
      <c r="A48" s="73">
        <v>7210</v>
      </c>
      <c r="B48" s="67" t="s">
        <v>112</v>
      </c>
      <c r="C48" s="254"/>
      <c r="D48" s="255"/>
      <c r="E48" s="254"/>
      <c r="F48" s="255"/>
      <c r="G48" s="254"/>
      <c r="H48" s="255"/>
      <c r="I48" s="254"/>
      <c r="J48" s="255"/>
      <c r="K48" s="254"/>
      <c r="L48" s="255"/>
    </row>
    <row r="49" s="135" customFormat="1" ht="18" customHeight="1" thickBot="1"/>
    <row r="50" spans="1:12" s="135" customFormat="1" ht="38.25" customHeight="1" thickTop="1">
      <c r="A50" s="303" t="s">
        <v>187</v>
      </c>
      <c r="B50" s="304"/>
      <c r="C50" s="304"/>
      <c r="D50" s="304"/>
      <c r="E50" s="304"/>
      <c r="F50" s="304"/>
      <c r="G50" s="304"/>
      <c r="H50" s="304"/>
      <c r="I50" s="305"/>
      <c r="J50" s="305"/>
      <c r="K50" s="305"/>
      <c r="L50" s="306"/>
    </row>
    <row r="51" spans="1:12" s="139" customFormat="1" ht="15">
      <c r="A51" s="138"/>
      <c r="B51" s="169" t="s">
        <v>113</v>
      </c>
      <c r="C51" s="307">
        <f>+C12</f>
        <v>21207</v>
      </c>
      <c r="D51" s="308"/>
      <c r="E51" s="308">
        <f>+E12</f>
        <v>21215</v>
      </c>
      <c r="F51" s="309"/>
      <c r="G51" s="310">
        <f>+G12</f>
        <v>21229</v>
      </c>
      <c r="H51" s="309"/>
      <c r="I51" s="310">
        <f>+I12</f>
        <v>21206</v>
      </c>
      <c r="J51" s="309"/>
      <c r="K51" s="311">
        <f>+K12</f>
        <v>21234</v>
      </c>
      <c r="L51" s="312"/>
    </row>
    <row r="52" spans="1:12" s="139" customFormat="1" ht="12.75">
      <c r="A52" s="74"/>
      <c r="B52" s="76" t="s">
        <v>116</v>
      </c>
      <c r="C52" s="293"/>
      <c r="D52" s="294"/>
      <c r="E52" s="293"/>
      <c r="F52" s="294"/>
      <c r="G52" s="293"/>
      <c r="H52" s="294"/>
      <c r="I52" s="293"/>
      <c r="J52" s="294"/>
      <c r="K52" s="295"/>
      <c r="L52" s="296"/>
    </row>
    <row r="53" spans="1:12" s="139" customFormat="1" ht="12.75">
      <c r="A53" s="74"/>
      <c r="B53" s="76" t="s">
        <v>117</v>
      </c>
      <c r="C53" s="293"/>
      <c r="D53" s="294"/>
      <c r="E53" s="293"/>
      <c r="F53" s="294"/>
      <c r="G53" s="293"/>
      <c r="H53" s="294"/>
      <c r="I53" s="293"/>
      <c r="J53" s="294"/>
      <c r="K53" s="295"/>
      <c r="L53" s="296"/>
    </row>
    <row r="54" spans="1:12" s="139" customFormat="1" ht="12.75">
      <c r="A54" s="74"/>
      <c r="B54" s="76" t="s">
        <v>118</v>
      </c>
      <c r="C54" s="293"/>
      <c r="D54" s="294"/>
      <c r="E54" s="293"/>
      <c r="F54" s="294"/>
      <c r="G54" s="293"/>
      <c r="H54" s="294"/>
      <c r="I54" s="293"/>
      <c r="J54" s="294"/>
      <c r="K54" s="295"/>
      <c r="L54" s="296"/>
    </row>
    <row r="55" spans="1:12" s="139" customFormat="1" ht="12.75">
      <c r="A55" s="74"/>
      <c r="B55" s="76" t="s">
        <v>123</v>
      </c>
      <c r="C55" s="293"/>
      <c r="D55" s="294"/>
      <c r="E55" s="293"/>
      <c r="F55" s="294"/>
      <c r="G55" s="293"/>
      <c r="H55" s="294"/>
      <c r="I55" s="293"/>
      <c r="J55" s="294"/>
      <c r="K55" s="295"/>
      <c r="L55" s="296"/>
    </row>
    <row r="56" spans="1:12" s="140" customFormat="1" ht="13.5" thickBot="1">
      <c r="A56" s="75"/>
      <c r="B56" s="77" t="s">
        <v>124</v>
      </c>
      <c r="C56" s="297"/>
      <c r="D56" s="298"/>
      <c r="E56" s="297"/>
      <c r="F56" s="298"/>
      <c r="G56" s="297"/>
      <c r="H56" s="298"/>
      <c r="I56" s="297"/>
      <c r="J56" s="298"/>
      <c r="K56" s="313"/>
      <c r="L56" s="314"/>
    </row>
    <row r="57" ht="13.5" thickTop="1"/>
    <row r="58" ht="12.75"/>
  </sheetData>
  <sheetProtection password="F475" sheet="1" objects="1" scenarios="1"/>
  <mergeCells count="40">
    <mergeCell ref="C56:D56"/>
    <mergeCell ref="E56:F56"/>
    <mergeCell ref="I56:J56"/>
    <mergeCell ref="K56:L56"/>
    <mergeCell ref="C55:D55"/>
    <mergeCell ref="E55:F55"/>
    <mergeCell ref="I55:J55"/>
    <mergeCell ref="K55:L55"/>
    <mergeCell ref="C52:D52"/>
    <mergeCell ref="E52:F52"/>
    <mergeCell ref="I52:J52"/>
    <mergeCell ref="K52:L52"/>
    <mergeCell ref="G52:H52"/>
    <mergeCell ref="A50:L50"/>
    <mergeCell ref="C51:D51"/>
    <mergeCell ref="E51:F51"/>
    <mergeCell ref="G51:H51"/>
    <mergeCell ref="I51:J51"/>
    <mergeCell ref="K51:L51"/>
    <mergeCell ref="I12:J12"/>
    <mergeCell ref="A9:L9"/>
    <mergeCell ref="A11:B11"/>
    <mergeCell ref="A7:L7"/>
    <mergeCell ref="C11:L11"/>
    <mergeCell ref="K12:L12"/>
    <mergeCell ref="C12:D12"/>
    <mergeCell ref="E12:F12"/>
    <mergeCell ref="G12:H12"/>
    <mergeCell ref="C53:D53"/>
    <mergeCell ref="C54:D54"/>
    <mergeCell ref="E53:F53"/>
    <mergeCell ref="E54:F54"/>
    <mergeCell ref="G53:H53"/>
    <mergeCell ref="G54:H54"/>
    <mergeCell ref="G55:H55"/>
    <mergeCell ref="G56:H56"/>
    <mergeCell ref="I53:J53"/>
    <mergeCell ref="I54:J54"/>
    <mergeCell ref="K53:L53"/>
    <mergeCell ref="K54:L54"/>
  </mergeCells>
  <conditionalFormatting sqref="C14:L48 C52:L56">
    <cfRule type="expression" priority="1" dxfId="1" stopIfTrue="1">
      <formula>ISBLANK(C14)</formula>
    </cfRule>
  </conditionalFormatting>
  <printOptions/>
  <pageMargins left="0.5" right="0.25" top="0.75" bottom="0.75" header="0.5" footer="0.5"/>
  <pageSetup fitToHeight="1" fitToWidth="1" horizontalDpi="600" verticalDpi="600" orientation="portrait" scale="52" r:id="rId2"/>
  <headerFooter alignWithMargins="0">
    <oddFooter>&amp;C&amp;9Page &amp;P&amp;R&amp;9&amp;A</oddFooter>
  </headerFooter>
  <rowBreaks count="1" manualBreakCount="1">
    <brk id="49" max="11"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Gabriel, Roeder, Smith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F10B8200014 Attachment P DPPO Financial Proposal (216KB, Excel)</dc:title>
  <dc:subject/>
  <dc:creator>AMYCO</dc:creator>
  <cp:keywords/>
  <dc:description/>
  <cp:lastModifiedBy>jscherer</cp:lastModifiedBy>
  <cp:lastPrinted>2008-03-15T14:42:57Z</cp:lastPrinted>
  <dcterms:created xsi:type="dcterms:W3CDTF">2007-12-11T22:51:08Z</dcterms:created>
  <dcterms:modified xsi:type="dcterms:W3CDTF">2008-04-15T14:51:24Z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Installer, sp19</vt:lpwstr>
  </property>
  <property fmtid="{D5CDD505-2E9C-101B-9397-08002B2CF9AE}" pid="4" name="xd_Signatu">
    <vt:lpwstr/>
  </property>
  <property fmtid="{D5CDD505-2E9C-101B-9397-08002B2CF9AE}" pid="5" name="Ord">
    <vt:lpwstr>45400.0000000000</vt:lpwstr>
  </property>
  <property fmtid="{D5CDD505-2E9C-101B-9397-08002B2CF9AE}" pid="6" name="TemplateU">
    <vt:lpwstr/>
  </property>
  <property fmtid="{D5CDD505-2E9C-101B-9397-08002B2CF9AE}" pid="7" name="xd_Prog">
    <vt:lpwstr/>
  </property>
  <property fmtid="{D5CDD505-2E9C-101B-9397-08002B2CF9AE}" pid="8" name="display_urn:schemas-microsoft-com:office:office#Auth">
    <vt:lpwstr>Installer, sp19</vt:lpwstr>
  </property>
  <property fmtid="{D5CDD505-2E9C-101B-9397-08002B2CF9AE}" pid="9" name="ContentType">
    <vt:lpwstr>0x01010048ADCCB8EE92E546BCD612B1666D1758</vt:lpwstr>
  </property>
  <property fmtid="{D5CDD505-2E9C-101B-9397-08002B2CF9AE}" pid="10" name="_SourceU">
    <vt:lpwstr/>
  </property>
  <property fmtid="{D5CDD505-2E9C-101B-9397-08002B2CF9AE}" pid="11" name="_SharedFileInd">
    <vt:lpwstr/>
  </property>
  <property fmtid="{D5CDD505-2E9C-101B-9397-08002B2CF9AE}" pid="12" name="display_u">
    <vt:lpwstr>Guest Editor</vt:lpwstr>
  </property>
  <property fmtid="{D5CDD505-2E9C-101B-9397-08002B2CF9AE}" pid="13" name="Ye">
    <vt:lpwstr/>
  </property>
  <property fmtid="{D5CDD505-2E9C-101B-9397-08002B2CF9AE}" pid="14" name="Doc Tit">
    <vt:lpwstr/>
  </property>
</Properties>
</file>