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9735" tabRatio="937" firstSheet="1" activeTab="1"/>
  </bookViews>
  <sheets>
    <sheet name="Listbox" sheetId="1" state="hidden" r:id="rId1"/>
    <sheet name="B1-Financial Proposal" sheetId="2" r:id="rId2"/>
    <sheet name="B2- Financial Compl Chklst" sheetId="3" r:id="rId3"/>
    <sheet name="B3 - Compl Chklst Explan" sheetId="4" r:id="rId4"/>
    <sheet name="B4a SC1-Fees" sheetId="5" r:id="rId5"/>
    <sheet name="B4b SC2-Fees" sheetId="6" r:id="rId6"/>
  </sheets>
  <externalReferences>
    <externalReference r:id="rId9"/>
  </externalReferences>
  <definedNames>
    <definedName name="B4Fillable">'B4a SC1-Fees'!$D$10:$D$21,'B4a SC1-Fees'!$D$25:$D$36,'B4a SC1-Fees'!$D$40,'B4a SC1-Fees'!$D$46:$D$57,'B4a SC1-Fees'!$D$61:$D$72,'B4a SC1-Fees'!$D$76,'B4a SC1-Fees'!$D$82:$D$93,'B4a SC1-Fees'!$D$97:$D$108,'B4a SC1-Fees'!$D$112,'B4a SC1-Fees'!$D$118:$D$129,'B4a SC1-Fees'!$D$133:$D$144,'B4a SC1-Fees'!$D$148,'B4a SC1-Fees'!$D$154:$D$165,'B4a SC1-Fees'!$D$169:$D$180,'B4a SC1-Fees'!$D$184</definedName>
    <definedName name="ExpDev">'Listbox'!$B$11:$B$12</definedName>
    <definedName name="ListYesNo">'Listbox'!$B$7:$B$8</definedName>
    <definedName name="ListYesNoOnly" localSheetId="5">'[1]Listbox'!$B$3:$B$4</definedName>
    <definedName name="ListYesNoOnly">'Listbox'!$B$3:$B$4</definedName>
    <definedName name="_xlnm.Print_Area" localSheetId="1">'B1-Financial Proposal'!$B$1:$D$33</definedName>
    <definedName name="_xlnm.Print_Area" localSheetId="2">'B2- Financial Compl Chklst'!$B$1:$D$24</definedName>
    <definedName name="_xlnm.Print_Area" localSheetId="3">'B3 - Compl Chklst Explan'!$B$1:$D$42</definedName>
    <definedName name="_xlnm.Print_Area" localSheetId="4">'B4a SC1-Fees'!$B$1:$G$210</definedName>
    <definedName name="_xlnm.Print_Area" localSheetId="5">'B4b SC2-Fees'!$B$1:$F$103</definedName>
    <definedName name="_xlnm.Print_Titles" localSheetId="3">'B3 - Compl Chklst Explan'!$14:$14</definedName>
    <definedName name="_xlnm.Print_Titles" localSheetId="4">'B4a SC1-Fees'!$1:$5</definedName>
    <definedName name="_xlnm.Print_Titles" localSheetId="5">'B4b SC2-Fees'!$1:$6</definedName>
  </definedNames>
  <calcPr fullCalcOnLoad="1"/>
</workbook>
</file>

<file path=xl/sharedStrings.xml><?xml version="1.0" encoding="utf-8"?>
<sst xmlns="http://schemas.openxmlformats.org/spreadsheetml/2006/main" count="464" uniqueCount="175">
  <si>
    <t>Instructions:</t>
  </si>
  <si>
    <t>State of Maryland</t>
  </si>
  <si>
    <t>Financial Questionnaire</t>
  </si>
  <si>
    <t>Signature and Date</t>
  </si>
  <si>
    <t>Most importantly, keep all explanations brief.</t>
  </si>
  <si>
    <t xml:space="preserve">Explanations must be numbered to correspond to the Financial Compliance Checklist item to which it pertains. </t>
  </si>
  <si>
    <t>Representations made by the Offeror in this proposal must be maintained for the duration of the contract term.</t>
  </si>
  <si>
    <t>ListYesNoOnly</t>
  </si>
  <si>
    <t>Yes</t>
  </si>
  <si>
    <t>No with explanation</t>
  </si>
  <si>
    <t>ListYesNo</t>
  </si>
  <si>
    <t>No</t>
  </si>
  <si>
    <t>Offeror Name:</t>
  </si>
  <si>
    <t>Authorized Representative:</t>
  </si>
  <si>
    <t>Witness:</t>
  </si>
  <si>
    <t>Please do not exceed 1,024 characters per line; if your response is longer than 1,024 characters, use multiple lines.</t>
  </si>
  <si>
    <t>* Ability to accept a self-bill and monthly carrier reconciliation, faxing and/or emailing discrepancies to the City's Benefits Office</t>
  </si>
  <si>
    <t xml:space="preserve">Use this worksheet to provide additional explanation that you wish to offer for any questions for which a "no" response, or a "yes" response with a qualifier, was given.  </t>
  </si>
  <si>
    <t>A</t>
  </si>
  <si>
    <t>B</t>
  </si>
  <si>
    <t>C</t>
  </si>
  <si>
    <t>D</t>
  </si>
  <si>
    <t>E</t>
  </si>
  <si>
    <t>G</t>
  </si>
  <si>
    <t>Section # /      Question #</t>
  </si>
  <si>
    <t>Indicate "Explanation" or "Deviation"</t>
  </si>
  <si>
    <t>Offeror Response</t>
  </si>
  <si>
    <t>Submitted By:</t>
  </si>
  <si>
    <t xml:space="preserve">Offeror agrees that the figures on the price sheets represent projected enrollment and volumes from which to derive an evaluated price and do not represent minimum or maximum State guarantees of enrollment.  </t>
  </si>
  <si>
    <t xml:space="preserve">Offeror agrees that the Unit Prices (premium rates) proposed must be fully loaded and are the only compensation that the Contractor will receive under the Contract awarded. </t>
  </si>
  <si>
    <t xml:space="preserve">Offeror agrees that no other compensation or payment from the State or insured individuals will be permitted for services provided pursuant to the Contract. </t>
  </si>
  <si>
    <t>Offeror agrees to set premium rates to recover all of its costs and overhead as well as underwrite the risk insured.</t>
  </si>
  <si>
    <t xml:space="preserve">F </t>
  </si>
  <si>
    <r>
      <t>Offeror agrees that premium rates can decrease but cannot increase during the term of the contract.</t>
    </r>
    <r>
      <rPr>
        <sz val="8"/>
        <color indexed="8"/>
        <rFont val="Calibri"/>
        <family val="2"/>
      </rPr>
      <t> </t>
    </r>
  </si>
  <si>
    <t>Offeror agrees that premium rates must be guaranteed for a minimum of three (3) years and up to five (5) years.</t>
  </si>
  <si>
    <t xml:space="preserve">The Offeror must provide premiums for the five year contract period. </t>
  </si>
  <si>
    <t>All offerors will be evaluated on the total cost of the contract.</t>
  </si>
  <si>
    <t>RFP #F10B8400043</t>
  </si>
  <si>
    <t>The Financial Proposal Form is used to calculate the Offeror’s TOTAL Proposal PRICE. Follow these instructions carefully when completing your Financial Proposal Form:</t>
  </si>
  <si>
    <t>Year 1 Total</t>
  </si>
  <si>
    <t>Year 2 Total</t>
  </si>
  <si>
    <t>Year 3 Total</t>
  </si>
  <si>
    <t>Year 4 Total</t>
  </si>
  <si>
    <t>Year 5 Total</t>
  </si>
  <si>
    <t>Total Price for Year 1</t>
  </si>
  <si>
    <t>Total Price for Year 2</t>
  </si>
  <si>
    <t>Total Price for Year 3</t>
  </si>
  <si>
    <t>Total Price for Year 4</t>
  </si>
  <si>
    <t>Total Price for Year 5</t>
  </si>
  <si>
    <t>All calculations shall be rounded to the nearest cent, e.g., .344 shall be .34 and .345 shall be .35.</t>
  </si>
  <si>
    <t>All Unit Prices must be the actual price per unit the State will pay for the specific item or service identified in this RFP and may not be contingent on any other factor or condition in any manner.</t>
  </si>
  <si>
    <t>Except as instructed on the Financial Proposal Form, nothing shall be entered on or attached to the Financial Proposal Form that alters or proposed conditions or contingencies on the prices. Alterations and/or other conditions may render the Proposal not reasonably susceptible of being selected for award.</t>
  </si>
  <si>
    <t>Failure to adhere to any of these instructions may result in the Proposal being determined not reasonably susceptible of being selected for award.</t>
  </si>
  <si>
    <t>Please indicate your willingness to comply with each requirement by placing a "Y" for yes and "N" for no in the response column of each item.</t>
  </si>
  <si>
    <t xml:space="preserve">All negative-type responses must have a corresponding explanation or alternative. All explanations must be numbered to correspond to the questions to which they pertain and they must be brief. </t>
  </si>
  <si>
    <t>All premuims are to be quoted on a firm, fixed, maximum basis for enrollees.</t>
  </si>
  <si>
    <t>Attachment B-4: Premiums</t>
  </si>
  <si>
    <t>Attachment B-2: Financial Compliance Checklist</t>
  </si>
  <si>
    <t>Offeror's Response
Yes or No</t>
  </si>
  <si>
    <t>Age Bracket for Employees/ Retirees</t>
  </si>
  <si>
    <t># of Insured Employees/ Retirees (A)</t>
  </si>
  <si>
    <t>Monthly Rate per $1,000 (B)</t>
  </si>
  <si>
    <t xml:space="preserve"># of Months (C) </t>
  </si>
  <si>
    <t>Volume per $1,000 (D)</t>
  </si>
  <si>
    <t>Total Amount (E) [B×C×D]</t>
  </si>
  <si>
    <t>0 - 29</t>
  </si>
  <si>
    <t>30 to 34</t>
  </si>
  <si>
    <t>35 to 39</t>
  </si>
  <si>
    <t>40 to 44</t>
  </si>
  <si>
    <t>45 to 49</t>
  </si>
  <si>
    <t>50 to 54</t>
  </si>
  <si>
    <t>55 to 59</t>
  </si>
  <si>
    <t>60 to 64</t>
  </si>
  <si>
    <t>65 to 69</t>
  </si>
  <si>
    <t>70 to 74</t>
  </si>
  <si>
    <t>75 to 79</t>
  </si>
  <si>
    <t>80 and older</t>
  </si>
  <si>
    <t>Total</t>
  </si>
  <si>
    <t>Age Bracket for Spouses</t>
  </si>
  <si>
    <t># of Insured Spouses (F)</t>
  </si>
  <si>
    <t>Monthly Rate per $1,000 (G)</t>
  </si>
  <si>
    <t xml:space="preserve"># of Months (H) </t>
  </si>
  <si>
    <t>Volume per $1,000 (I)</t>
  </si>
  <si>
    <t>Total Amount (J) [G×H×I]</t>
  </si>
  <si>
    <t># of Employees Insuring Dependent Children (K)</t>
  </si>
  <si>
    <t># of Months (M)</t>
  </si>
  <si>
    <t>Volume per $1,000 (N)</t>
  </si>
  <si>
    <t>Total Amount (M) [L*M*N]</t>
  </si>
  <si>
    <t>Year 1: Employees/Retirees</t>
  </si>
  <si>
    <t>Year 1: Spouses</t>
  </si>
  <si>
    <t>Year 1: Dependent Children</t>
  </si>
  <si>
    <t>Year 2: Employees/Retirees</t>
  </si>
  <si>
    <t>Year 3: Employees/Retirees</t>
  </si>
  <si>
    <t>Year 3: Spouses</t>
  </si>
  <si>
    <t>Year 2: Spouses</t>
  </si>
  <si>
    <t>Year 2: Dependent Children</t>
  </si>
  <si>
    <t>Year 3: Dependent Children</t>
  </si>
  <si>
    <t>Year 4: Employees/Retirees</t>
  </si>
  <si>
    <t>Year 4: Spouses</t>
  </si>
  <si>
    <t>Year 4: Dependent Children</t>
  </si>
  <si>
    <t>Year 5: Employees/Retirees</t>
  </si>
  <si>
    <t>Year 5: Spouses</t>
  </si>
  <si>
    <t>Year 5: Dependent Children</t>
  </si>
  <si>
    <t>Total Evaluated Price for Service Category II</t>
  </si>
  <si>
    <t xml:space="preserve">If you provide a "no" response, or a "yes" response with a qualifier, please provide an explanation for why you cannot comply with the requirement in full in the Attachment B - 3 tab, Financial Compliance Explanation. </t>
  </si>
  <si>
    <t>All Unit and Extended Prices mut be clearly entered in dollars and cents, e.g., $24.15. Make your decimal points clear and distinct.</t>
  </si>
  <si>
    <t>Every blank in every Financial Proposal Form for the Service Category or Categories in which Offeror is proposing shall be filled out. Any changes or corrections made to the Financial Proposal Form by the Offeror prior to submission shall be initialled and dated.</t>
  </si>
  <si>
    <t>It is imperative that the prices included on the Financial Proposal Form have been entered correctly by the Offeror and that the respective total prices agree with the entries on the Financial Proposal Form. Any incorrect entries or inaccurate calculations by the Offeror will be treated as provided in COMAR 21.05.03.03F, and may cause the Proposal to be rejected.</t>
  </si>
  <si>
    <t xml:space="preserve">All Financial Proposal prices entered are to be fully loaded prices that include all costs/expenses associated with the provision of services as required by the RFP. The Financial Proposal price shall include, but is not limited to, all labor, profit/overhead, general operating, administrative, and all other expenses and costs necessary to perform the work set forth in the solicitation. No other amounts will be paid to the Contractor. </t>
  </si>
  <si>
    <t>Unless indicated elsewhere in the RFP, sample amounts used for calculations on the Financial Proposal Form are typically estimates for evaluation purposes only. Unless stated otherwise in the RFP, the Department does not guarantee a minimum or maximum number of units or usage in the performance of the Contract.</t>
  </si>
  <si>
    <t>A.</t>
  </si>
  <si>
    <t>B.</t>
  </si>
  <si>
    <t>C.</t>
  </si>
  <si>
    <t>D.</t>
  </si>
  <si>
    <t>E.</t>
  </si>
  <si>
    <t>F.</t>
  </si>
  <si>
    <t>G.</t>
  </si>
  <si>
    <t>H.</t>
  </si>
  <si>
    <t>I.</t>
  </si>
  <si>
    <t>Explanation</t>
  </si>
  <si>
    <t>Deviation</t>
  </si>
  <si>
    <t>ExpDev</t>
  </si>
  <si>
    <t>Characters Remaining</t>
  </si>
  <si>
    <t>For purposes of financial ranking, the State will use the "Total Premiums" as the total evaluated price in order to rank Offeror's proposals in order of lowest to highest price to the State.</t>
  </si>
  <si>
    <t>Total Evaluated Price for Service Category I</t>
  </si>
  <si>
    <t xml:space="preserve">Offeror agrees to be paid on a self-administered basis. No other payments shall be made to the contractor under the contract resulting from this RFP. </t>
  </si>
  <si>
    <t>Coverage Level</t>
  </si>
  <si>
    <t># of Enrollees (A)</t>
  </si>
  <si>
    <t>Monthly Rate (B)</t>
  </si>
  <si>
    <t># of Months (C)</t>
  </si>
  <si>
    <t>Total [A×B×C]</t>
  </si>
  <si>
    <t xml:space="preserve">The Offeror shall provide monthly unit costs for AD&amp;D insurance for each of the three coverage levels indicated.  The rates provided shall apply to all eligible employees, spouses, and children. Rates quoted in the tables below shall apply to the entire term of the contract. </t>
  </si>
  <si>
    <t xml:space="preserve">For purposes of financial ranking, the State will use the “Total Premiums” as the evaluated price in order to rank Offeror’s proposals in order of lowest to highest price to the State.
</t>
  </si>
  <si>
    <t>Year 1: Family &amp; Employee</t>
  </si>
  <si>
    <t>Year 2: Employee Only</t>
  </si>
  <si>
    <t>Year 2: Family &amp; Employee</t>
  </si>
  <si>
    <t>Year 3: Employee Only</t>
  </si>
  <si>
    <t>Year 3: Family &amp; Employee</t>
  </si>
  <si>
    <t>Year 4: Employee Only</t>
  </si>
  <si>
    <t>Year 4: Family &amp; Employee</t>
  </si>
  <si>
    <t>Year 5: Employee Only</t>
  </si>
  <si>
    <t>Year 5: Family &amp; Employee</t>
  </si>
  <si>
    <t>Year 1: Employee Only</t>
  </si>
  <si>
    <t xml:space="preserve">Total </t>
  </si>
  <si>
    <t>Request for Group Term Life and Accidental Death and Dismemberment (AD&amp;D) Insurances</t>
  </si>
  <si>
    <t>Proposal for The State of Maryland, Service Category I and II</t>
  </si>
  <si>
    <t>Request for Group Term Life Proposal for The State of Maryland, Service Category I</t>
  </si>
  <si>
    <t>Request for Accidental Death and Dismemberment (AD&amp;D) Insurance Proposal</t>
  </si>
  <si>
    <t>for The State of Maryland, Service Category II</t>
  </si>
  <si>
    <t>Name and Title:</t>
  </si>
  <si>
    <t>Company Name:</t>
  </si>
  <si>
    <t>Authorized Signature: ___________________________________________________  Date: _______________</t>
  </si>
  <si>
    <t>Company Address:</t>
  </si>
  <si>
    <t>FEIN:</t>
  </si>
  <si>
    <t xml:space="preserve">   eMM#:</t>
  </si>
  <si>
    <t>Location(s):*</t>
  </si>
  <si>
    <t>* from which services will be performed (City/State)</t>
  </si>
  <si>
    <t>Telephone:</t>
  </si>
  <si>
    <t>Fax:</t>
  </si>
  <si>
    <t>E-mail:</t>
  </si>
  <si>
    <t xml:space="preserve"> </t>
  </si>
  <si>
    <t>Authorized Signature:     ______________________________________________________Date: ___________</t>
  </si>
  <si>
    <t>Printed Name and Title:</t>
  </si>
  <si>
    <t>eMM#:</t>
  </si>
  <si>
    <t xml:space="preserve">Telephone: </t>
  </si>
  <si>
    <t>Attachment B-3: Financial Compliance Checklist Explanations</t>
  </si>
  <si>
    <t>The Offeror shall provide monthly term life insurance rates per applicable unit of coverage (per $1,000 for employees and $1,000 per spouses) in each age bracket indicated. As flat monthly rate per $1,000 of coverage shall be provided for child(ren) coverage.  Enrollment and volume information is provided in the price sheet to assist Offerors with rate calculations.</t>
  </si>
  <si>
    <t>Dependent Children  Monthly Rate (per $1,000) (L)</t>
  </si>
  <si>
    <r>
      <t>Complete all the attached financial exhibits for the proposed Group Term Life and AD&amp;D Insurance plans.</t>
    </r>
    <r>
      <rPr>
        <sz val="10"/>
        <color indexed="16"/>
        <rFont val="Arial"/>
        <family val="2"/>
      </rPr>
      <t xml:space="preserve">
</t>
    </r>
    <r>
      <rPr>
        <b/>
        <sz val="10"/>
        <color indexed="16"/>
        <rFont val="Arial"/>
        <family val="2"/>
      </rPr>
      <t>Attachment B-2: Financial Compliance Checklist</t>
    </r>
    <r>
      <rPr>
        <sz val="10"/>
        <color indexed="16"/>
        <rFont val="Arial"/>
        <family val="2"/>
      </rPr>
      <t xml:space="preserve">
</t>
    </r>
    <r>
      <rPr>
        <b/>
        <sz val="10"/>
        <color indexed="16"/>
        <rFont val="Arial"/>
        <family val="2"/>
      </rPr>
      <t>Attachment B-3: Financial Compliance Checklist Explanations
Attachment B-4: Fees, SC I, SC II</t>
    </r>
  </si>
  <si>
    <t>The Financial price sheets are used for evaluation purposes only. There is no guarantee of enrollment for the plan and all premiums must be guaranteed regardless of enrollment. The value of the contract will be separately calculated using actuarial methods after award.</t>
  </si>
  <si>
    <t>REVISED Attachment B-1: Financial Proposal Instructions</t>
  </si>
  <si>
    <t>REVISED Attachment B-2: Financial Compliance Checklist</t>
  </si>
  <si>
    <t>REVISED Attachment B-3: Financial Compliance Checklist Explanations</t>
  </si>
  <si>
    <t>REVISED Attachment B-4a: Group Term Life Insurance Premiums AMENDMENT 2</t>
  </si>
  <si>
    <t>REVISED Attachment B-4b: Accidental Death and Dismemberment (AD&amp;D) Insurance Premiums</t>
  </si>
</sst>
</file>

<file path=xl/styles.xml><?xml version="1.0" encoding="utf-8"?>
<styleSheet xmlns="http://schemas.openxmlformats.org/spreadsheetml/2006/main">
  <numFmts count="3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
    <numFmt numFmtId="166" formatCode="_(* #,##0_);_(* \(#,##0\);_(* &quot;-&quot;??_);_(@_)"/>
    <numFmt numFmtId="167" formatCode="0.000%"/>
    <numFmt numFmtId="168" formatCode="_(&quot;$&quot;* #,##0.0_);_(&quot;$&quot;* \(#,##0.0\);_(&quot;$&quot;* &quot;-&quot;??_);_(@_)"/>
    <numFmt numFmtId="169" formatCode="_(&quot;$&quot;* #,##0_);_(&quot;$&quot;* \(#,##0\);_(&quot;$&quot;* &quot;-&quot;??_);_(@_)"/>
    <numFmt numFmtId="170" formatCode="&quot;$&quot;#,##0.00000000"/>
    <numFmt numFmtId="171" formatCode="&quot;$&quot;#,##0.00"/>
    <numFmt numFmtId="172" formatCode="#,##0.0000"/>
    <numFmt numFmtId="173" formatCode="_(* #,##0.000_);_(* \(#,##0.000\);_(* &quot;-&quot;??_);_(@_)"/>
    <numFmt numFmtId="174" formatCode="_(* #,##0.0_);_(* \(#,##0.0\);_(* &quot;-&quot;??_);_(@_)"/>
    <numFmt numFmtId="175" formatCode="mm/dd/yy"/>
    <numFmt numFmtId="176" formatCode="&quot;$&quot;#,##0.0"/>
    <numFmt numFmtId="177" formatCode="m/d/yy"/>
    <numFmt numFmtId="178" formatCode="#,##0.0000_);\(#,##0.0000\)"/>
    <numFmt numFmtId="179" formatCode="#,##0.0_);\(#,##0.0\)"/>
    <numFmt numFmtId="180" formatCode="#,##0.0"/>
    <numFmt numFmtId="181" formatCode="_(&quot;$&quot;* #,##0.000_);_(&quot;$&quot;* \(#,##0.000\);_(&quot;$&quot;* &quot;-&quot;??_);_(@_)"/>
    <numFmt numFmtId="182" formatCode="_(&quot;$&quot;* #,##0.0000_);_(&quot;$&quot;* \(#,##0.0000\);_(&quot;$&quot;* &quot;-&quot;??_);_(@_)"/>
    <numFmt numFmtId="183" formatCode="[$-409]dddd\,\ mmmm\ dd\,\ yyyy"/>
    <numFmt numFmtId="184" formatCode="m/d/yy;@"/>
    <numFmt numFmtId="185" formatCode="mm/dd/yy;@"/>
    <numFmt numFmtId="186" formatCode="&quot;Yes&quot;;&quot;Yes&quot;;&quot;No&quot;"/>
    <numFmt numFmtId="187" formatCode="&quot;True&quot;;&quot;True&quot;;&quot;False&quot;"/>
    <numFmt numFmtId="188" formatCode="&quot;On&quot;;&quot;On&quot;;&quot;Off&quot;"/>
    <numFmt numFmtId="189" formatCode="[$€-2]\ #,##0.00_);[Red]\([$€-2]\ #,##0.00\)"/>
    <numFmt numFmtId="190" formatCode="[$-409]dddd\,\ mmmm\ d\,\ yyyy"/>
    <numFmt numFmtId="191" formatCode="[$-409]h:mm:ss\ AM/PM"/>
    <numFmt numFmtId="192" formatCode="0.000"/>
    <numFmt numFmtId="193" formatCode="0.0"/>
    <numFmt numFmtId="194" formatCode="[&lt;=9999999]###\-####;\(###\)\ ###\-####"/>
  </numFmts>
  <fonts count="81">
    <font>
      <sz val="10"/>
      <name val="Arial"/>
      <family val="0"/>
    </font>
    <font>
      <b/>
      <sz val="10"/>
      <name val="Arial"/>
      <family val="2"/>
    </font>
    <font>
      <sz val="10"/>
      <name val="Times New Roman"/>
      <family val="1"/>
    </font>
    <font>
      <sz val="10"/>
      <color indexed="8"/>
      <name val="Arial"/>
      <family val="2"/>
    </font>
    <font>
      <sz val="10"/>
      <color indexed="18"/>
      <name val="Arial"/>
      <family val="2"/>
    </font>
    <font>
      <b/>
      <sz val="10"/>
      <color indexed="18"/>
      <name val="Arial"/>
      <family val="2"/>
    </font>
    <font>
      <u val="single"/>
      <sz val="10"/>
      <color indexed="12"/>
      <name val="Arial"/>
      <family val="2"/>
    </font>
    <font>
      <u val="single"/>
      <sz val="10"/>
      <color indexed="36"/>
      <name val="Arial"/>
      <family val="2"/>
    </font>
    <font>
      <sz val="11"/>
      <name val="Arial"/>
      <family val="2"/>
    </font>
    <font>
      <sz val="11"/>
      <name val="Times New Roman"/>
      <family val="1"/>
    </font>
    <font>
      <sz val="8"/>
      <color indexed="8"/>
      <name val="Calibri"/>
      <family val="2"/>
    </font>
    <font>
      <b/>
      <sz val="10"/>
      <color indexed="16"/>
      <name val="Arial"/>
      <family val="2"/>
    </font>
    <font>
      <b/>
      <sz val="12"/>
      <color indexed="9"/>
      <name val="Arial"/>
      <family val="2"/>
    </font>
    <font>
      <sz val="12"/>
      <name val="Arial"/>
      <family val="2"/>
    </font>
    <font>
      <b/>
      <sz val="12"/>
      <name val="Arial"/>
      <family val="2"/>
    </font>
    <font>
      <sz val="10"/>
      <color indexed="16"/>
      <name val="Arial"/>
      <family val="2"/>
    </font>
    <font>
      <b/>
      <sz val="10"/>
      <color indexed="9"/>
      <name val="Arial"/>
      <family val="2"/>
    </font>
    <font>
      <b/>
      <sz val="12"/>
      <color indexed="8"/>
      <name val="Arial Narrow"/>
      <family val="2"/>
    </font>
    <font>
      <b/>
      <sz val="16"/>
      <color indexed="9"/>
      <name val="Arial"/>
      <family val="2"/>
    </font>
    <font>
      <b/>
      <sz val="10"/>
      <color indexed="9"/>
      <name val="Arial Narrow"/>
      <family val="2"/>
    </font>
    <font>
      <sz val="16"/>
      <color indexed="8"/>
      <name val="Arial"/>
      <family val="2"/>
    </font>
    <font>
      <b/>
      <sz val="16"/>
      <name val="Arial"/>
      <family val="2"/>
    </font>
    <font>
      <sz val="16"/>
      <name val="Arial"/>
      <family val="2"/>
    </font>
    <font>
      <sz val="16"/>
      <color indexed="18"/>
      <name val="Arial"/>
      <family val="2"/>
    </font>
    <font>
      <sz val="6"/>
      <name val="Arial"/>
      <family val="2"/>
    </font>
    <font>
      <b/>
      <sz val="6"/>
      <color indexed="18"/>
      <name val="Arial"/>
      <family val="2"/>
    </font>
    <font>
      <sz val="6"/>
      <color indexed="18"/>
      <name val="Arial"/>
      <family val="2"/>
    </font>
    <font>
      <sz val="6"/>
      <color indexed="8"/>
      <name val="Arial"/>
      <family val="2"/>
    </font>
    <font>
      <b/>
      <sz val="6"/>
      <name val="Arial"/>
      <family val="2"/>
    </font>
    <font>
      <sz val="12"/>
      <name val="Arial Narrow"/>
      <family val="2"/>
    </font>
    <font>
      <b/>
      <sz val="12"/>
      <name val="Arial Narrow"/>
      <family val="2"/>
    </font>
    <font>
      <b/>
      <sz val="6"/>
      <color indexed="16"/>
      <name val="Arial"/>
      <family val="2"/>
    </font>
    <font>
      <b/>
      <sz val="11"/>
      <color indexed="9"/>
      <name val="Arial"/>
      <family val="2"/>
    </font>
    <font>
      <b/>
      <sz val="6"/>
      <color indexed="9"/>
      <name val="Arial"/>
      <family val="2"/>
    </font>
    <font>
      <sz val="10"/>
      <color indexed="9"/>
      <name val="Arial"/>
      <family val="2"/>
    </font>
    <font>
      <sz val="10"/>
      <color indexed="20"/>
      <name val="Arial"/>
      <family val="2"/>
    </font>
    <font>
      <b/>
      <sz val="10"/>
      <color indexed="52"/>
      <name val="Arial"/>
      <family val="2"/>
    </font>
    <font>
      <sz val="11"/>
      <color indexed="8"/>
      <name val="Calibri"/>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b/>
      <sz val="12"/>
      <color indexed="16"/>
      <name val="Arial"/>
      <family val="2"/>
    </font>
    <font>
      <sz val="10"/>
      <color indexed="63"/>
      <name val="Arial"/>
      <family val="2"/>
    </font>
    <font>
      <b/>
      <sz val="11"/>
      <color indexed="16"/>
      <name val="Arial"/>
      <family val="2"/>
    </font>
    <font>
      <sz val="11"/>
      <color indexed="16"/>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sz val="11"/>
      <color theme="1"/>
      <name val="Calibri"/>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12"/>
      <color theme="5" tint="-0.4999699890613556"/>
      <name val="Arial"/>
      <family val="2"/>
    </font>
    <font>
      <sz val="10"/>
      <color theme="1" tint="0.34999001026153564"/>
      <name val="Arial"/>
      <family val="2"/>
    </font>
    <font>
      <b/>
      <sz val="11"/>
      <color theme="5" tint="-0.4999699890613556"/>
      <name val="Arial"/>
      <family val="2"/>
    </font>
    <font>
      <sz val="11"/>
      <color theme="5" tint="-0.4999699890613556"/>
      <name val="Arial"/>
      <family val="2"/>
    </font>
    <font>
      <sz val="10"/>
      <color rgb="FF632523"/>
      <name val="Arial"/>
      <family val="2"/>
    </font>
    <font>
      <b/>
      <sz val="11"/>
      <color rgb="FF800000"/>
      <name val="Arial"/>
      <family val="2"/>
    </font>
    <font>
      <sz val="10"/>
      <color rgb="FF800000"/>
      <name val="Arial"/>
      <family val="2"/>
    </font>
    <font>
      <b/>
      <sz val="12"/>
      <color rgb="FF800000"/>
      <name val="Arial"/>
      <family val="2"/>
    </font>
    <font>
      <b/>
      <sz val="10"/>
      <color rgb="FF800000"/>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8"/>
        <bgColor indexed="64"/>
      </patternFill>
    </fill>
    <fill>
      <patternFill patternType="solid">
        <fgColor indexed="65"/>
        <bgColor indexed="64"/>
      </patternFill>
    </fill>
    <fill>
      <patternFill patternType="solid">
        <fgColor theme="1"/>
        <bgColor indexed="64"/>
      </patternFill>
    </fill>
    <fill>
      <patternFill patternType="solid">
        <fgColor theme="0"/>
        <bgColor indexed="64"/>
      </patternFill>
    </fill>
    <fill>
      <patternFill patternType="solid">
        <fgColor rgb="FFFFFAEB"/>
        <bgColor indexed="64"/>
      </patternFill>
    </fill>
    <fill>
      <patternFill patternType="solid">
        <fgColor indexed="16"/>
        <bgColor indexed="64"/>
      </patternFill>
    </fill>
    <fill>
      <patternFill patternType="solid">
        <fgColor theme="0" tint="-0.04997999966144562"/>
        <bgColor indexed="64"/>
      </patternFill>
    </fill>
    <fill>
      <patternFill patternType="solid">
        <fgColor rgb="FF800000"/>
        <bgColor indexed="64"/>
      </patternFill>
    </fill>
    <fill>
      <patternFill patternType="solid">
        <fgColor rgb="FF00000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medium"/>
    </border>
    <border>
      <left/>
      <right/>
      <top/>
      <bottom style="thin">
        <color indexed="8"/>
      </bottom>
    </border>
    <border>
      <left>
        <color indexed="63"/>
      </left>
      <right>
        <color indexed="63"/>
      </right>
      <top>
        <color indexed="63"/>
      </top>
      <bottom style="thin"/>
    </border>
    <border>
      <left/>
      <right/>
      <top style="thin">
        <color indexed="16"/>
      </top>
      <bottom style="thin">
        <color indexed="16"/>
      </bottom>
    </border>
    <border>
      <left>
        <color indexed="63"/>
      </left>
      <right style="medium"/>
      <top style="medium"/>
      <bottom style="mediu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
      <left>
        <color indexed="63"/>
      </left>
      <right style="thin"/>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color indexed="8"/>
      </top>
      <bottom>
        <color indexed="63"/>
      </bottom>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style="medium"/>
      <right>
        <color indexed="63"/>
      </right>
      <top style="medium"/>
      <bottom style="medium"/>
    </border>
    <border>
      <left>
        <color indexed="63"/>
      </left>
      <right>
        <color indexed="63"/>
      </right>
      <top style="medium"/>
      <bottom style="medium"/>
    </border>
    <border>
      <left>
        <color indexed="63"/>
      </left>
      <right>
        <color indexed="63"/>
      </right>
      <top style="thin">
        <color indexed="16"/>
      </top>
      <bottom>
        <color indexed="63"/>
      </bottom>
    </border>
    <border>
      <left style="thin">
        <color indexed="16"/>
      </left>
      <right/>
      <top style="thin">
        <color indexed="16"/>
      </top>
      <bottom style="thin">
        <color indexed="16"/>
      </bottom>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59"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0" fillId="0" borderId="0" applyNumberFormat="0" applyFill="0" applyBorder="0" applyAlignment="0" applyProtection="0"/>
    <xf numFmtId="0" fontId="7"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54" fillId="0" borderId="0">
      <alignment/>
      <protection/>
    </xf>
    <xf numFmtId="0" fontId="0" fillId="0" borderId="0">
      <alignment/>
      <protection/>
    </xf>
    <xf numFmtId="0" fontId="59"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278">
    <xf numFmtId="0" fontId="0" fillId="0" borderId="0" xfId="0"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62" applyFont="1" applyFill="1">
      <alignment/>
      <protection/>
    </xf>
    <xf numFmtId="0" fontId="0" fillId="33" borderId="10" xfId="63" applyFont="1" applyFill="1" applyBorder="1" applyAlignment="1" applyProtection="1">
      <alignment horizontal="left" vertical="top" wrapText="1"/>
      <protection locked="0"/>
    </xf>
    <xf numFmtId="0" fontId="0" fillId="33" borderId="0" xfId="62" applyFont="1" applyFill="1" applyAlignment="1">
      <alignment horizontal="center"/>
      <protection/>
    </xf>
    <xf numFmtId="0" fontId="0" fillId="33" borderId="0" xfId="62" applyFont="1" applyFill="1" applyAlignment="1">
      <alignment horizontal="left" vertical="top" wrapText="1"/>
      <protection/>
    </xf>
    <xf numFmtId="0" fontId="0" fillId="33" borderId="11" xfId="62" applyFont="1" applyFill="1" applyBorder="1" applyProtection="1">
      <alignment/>
      <protection/>
    </xf>
    <xf numFmtId="0" fontId="0" fillId="33" borderId="0" xfId="62" applyFont="1" applyFill="1" applyProtection="1">
      <alignment/>
      <protection/>
    </xf>
    <xf numFmtId="0" fontId="0" fillId="33" borderId="0" xfId="62" applyFont="1" applyFill="1" applyAlignment="1" applyProtection="1">
      <alignment horizontal="left" vertical="top" wrapText="1"/>
      <protection/>
    </xf>
    <xf numFmtId="0" fontId="0" fillId="33" borderId="0" xfId="62" applyFont="1" applyFill="1" applyAlignment="1" applyProtection="1">
      <alignment horizontal="center"/>
      <protection/>
    </xf>
    <xf numFmtId="0" fontId="54" fillId="34" borderId="12" xfId="59" applyFill="1" applyBorder="1">
      <alignment/>
      <protection/>
    </xf>
    <xf numFmtId="0" fontId="0" fillId="35" borderId="0" xfId="0" applyFont="1" applyFill="1" applyAlignment="1">
      <alignment/>
    </xf>
    <xf numFmtId="0" fontId="0" fillId="35" borderId="0" xfId="62" applyFont="1" applyFill="1">
      <alignment/>
      <protection/>
    </xf>
    <xf numFmtId="0" fontId="0" fillId="35" borderId="0" xfId="62" applyFont="1" applyFill="1" applyAlignment="1">
      <alignment horizontal="left" vertical="top" wrapText="1"/>
      <protection/>
    </xf>
    <xf numFmtId="0" fontId="3" fillId="35" borderId="0" xfId="64" applyFont="1" applyFill="1" applyBorder="1" applyProtection="1">
      <alignment/>
      <protection/>
    </xf>
    <xf numFmtId="0" fontId="3" fillId="35" borderId="0" xfId="64" applyFont="1" applyFill="1" applyBorder="1" applyAlignment="1" applyProtection="1">
      <alignment vertical="top"/>
      <protection/>
    </xf>
    <xf numFmtId="0" fontId="0" fillId="35" borderId="0" xfId="62" applyFont="1" applyFill="1" applyAlignment="1">
      <alignment horizontal="center"/>
      <protection/>
    </xf>
    <xf numFmtId="0" fontId="0" fillId="35" borderId="0" xfId="62" applyFont="1" applyFill="1" quotePrefix="1">
      <alignment/>
      <protection/>
    </xf>
    <xf numFmtId="0" fontId="3" fillId="35" borderId="0" xfId="64" applyFont="1" applyFill="1" applyBorder="1" applyAlignment="1">
      <alignment horizontal="left"/>
      <protection/>
    </xf>
    <xf numFmtId="0" fontId="0" fillId="35" borderId="0" xfId="63" applyFont="1" applyFill="1">
      <alignment/>
      <protection/>
    </xf>
    <xf numFmtId="0" fontId="5" fillId="35" borderId="0" xfId="0" applyFont="1" applyFill="1" applyAlignment="1">
      <alignment/>
    </xf>
    <xf numFmtId="0" fontId="9" fillId="35" borderId="0" xfId="0" applyFont="1" applyFill="1" applyAlignment="1">
      <alignment vertical="center"/>
    </xf>
    <xf numFmtId="0" fontId="2" fillId="35" borderId="0" xfId="0" applyFont="1" applyFill="1" applyAlignment="1">
      <alignment/>
    </xf>
    <xf numFmtId="0" fontId="0" fillId="36" borderId="0" xfId="0" applyFill="1" applyAlignment="1">
      <alignment/>
    </xf>
    <xf numFmtId="0" fontId="0" fillId="0" borderId="0" xfId="0" applyBorder="1" applyAlignment="1">
      <alignment horizontal="left" wrapText="1"/>
    </xf>
    <xf numFmtId="0" fontId="11" fillId="33" borderId="0" xfId="0" applyFont="1" applyFill="1" applyAlignment="1">
      <alignment/>
    </xf>
    <xf numFmtId="0" fontId="0" fillId="33" borderId="0" xfId="0" applyFont="1" applyFill="1" applyBorder="1" applyAlignment="1">
      <alignment/>
    </xf>
    <xf numFmtId="0" fontId="0" fillId="37" borderId="0" xfId="0" applyFill="1" applyAlignment="1">
      <alignment/>
    </xf>
    <xf numFmtId="0" fontId="1" fillId="0" borderId="0" xfId="0" applyFont="1" applyBorder="1" applyAlignment="1">
      <alignment horizontal="left" wrapText="1"/>
    </xf>
    <xf numFmtId="0" fontId="1" fillId="0" borderId="0" xfId="0" applyFont="1" applyAlignment="1">
      <alignment/>
    </xf>
    <xf numFmtId="0" fontId="0" fillId="37" borderId="0" xfId="0" applyFill="1" applyBorder="1" applyAlignment="1">
      <alignment horizontal="left" wrapText="1"/>
    </xf>
    <xf numFmtId="0" fontId="0" fillId="37" borderId="0" xfId="0" applyFill="1" applyBorder="1" applyAlignment="1">
      <alignment/>
    </xf>
    <xf numFmtId="0" fontId="0" fillId="0" borderId="0" xfId="0" applyBorder="1" applyAlignment="1">
      <alignment/>
    </xf>
    <xf numFmtId="0" fontId="0" fillId="0" borderId="0" xfId="0" applyFont="1" applyAlignment="1">
      <alignment/>
    </xf>
    <xf numFmtId="0" fontId="0" fillId="0" borderId="0" xfId="0" applyAlignment="1">
      <alignment vertical="center"/>
    </xf>
    <xf numFmtId="0" fontId="1" fillId="33" borderId="0" xfId="0" applyFont="1" applyFill="1" applyBorder="1" applyAlignment="1">
      <alignment/>
    </xf>
    <xf numFmtId="0" fontId="0" fillId="0" borderId="0" xfId="0" applyFont="1" applyFill="1" applyBorder="1" applyAlignment="1" applyProtection="1">
      <alignment vertical="top" wrapText="1"/>
      <protection/>
    </xf>
    <xf numFmtId="0" fontId="0" fillId="0" borderId="0" xfId="0" applyAlignment="1">
      <alignment vertical="top"/>
    </xf>
    <xf numFmtId="0" fontId="54" fillId="34" borderId="0" xfId="59" applyFill="1" applyBorder="1">
      <alignment/>
      <protection/>
    </xf>
    <xf numFmtId="0" fontId="0" fillId="0" borderId="0" xfId="0" applyFont="1" applyBorder="1" applyAlignment="1">
      <alignment horizontal="left" vertical="center" wrapText="1"/>
    </xf>
    <xf numFmtId="0" fontId="0" fillId="35" borderId="0" xfId="62" applyFont="1" applyFill="1" applyProtection="1">
      <alignment/>
      <protection/>
    </xf>
    <xf numFmtId="0" fontId="54" fillId="34" borderId="12" xfId="59" applyFill="1" applyBorder="1" applyProtection="1">
      <alignment/>
      <protection/>
    </xf>
    <xf numFmtId="0" fontId="0" fillId="33" borderId="0" xfId="0" applyFont="1" applyFill="1" applyAlignment="1" applyProtection="1">
      <alignment/>
      <protection/>
    </xf>
    <xf numFmtId="0" fontId="0" fillId="35" borderId="0" xfId="0" applyFont="1" applyFill="1" applyAlignment="1" applyProtection="1">
      <alignment/>
      <protection/>
    </xf>
    <xf numFmtId="0" fontId="0" fillId="35" borderId="10" xfId="0" applyFont="1" applyFill="1" applyBorder="1" applyAlignment="1" applyProtection="1">
      <alignment horizontal="center" vertical="center" wrapText="1"/>
      <protection/>
    </xf>
    <xf numFmtId="0" fontId="0" fillId="0" borderId="10" xfId="0" applyFont="1" applyBorder="1" applyAlignment="1" applyProtection="1">
      <alignment horizontal="left" vertical="center" wrapText="1" indent="1"/>
      <protection/>
    </xf>
    <xf numFmtId="0" fontId="0" fillId="0" borderId="10" xfId="0" applyFont="1" applyBorder="1" applyAlignment="1" applyProtection="1">
      <alignment horizontal="left" vertical="center" wrapText="1" indent="1"/>
      <protection/>
    </xf>
    <xf numFmtId="0" fontId="0" fillId="33" borderId="11" xfId="62" applyFont="1" applyFill="1" applyBorder="1" applyAlignment="1" applyProtection="1">
      <alignment horizontal="left" vertical="top" wrapText="1"/>
      <protection/>
    </xf>
    <xf numFmtId="0" fontId="0" fillId="33" borderId="11" xfId="62" applyFont="1" applyFill="1" applyBorder="1" applyAlignment="1" applyProtection="1">
      <alignment horizontal="center"/>
      <protection/>
    </xf>
    <xf numFmtId="0" fontId="0" fillId="38" borderId="10" xfId="62" applyFont="1" applyFill="1" applyBorder="1" applyAlignment="1" applyProtection="1">
      <alignment horizontal="center" vertical="center" wrapText="1"/>
      <protection locked="0"/>
    </xf>
    <xf numFmtId="0" fontId="72" fillId="33" borderId="0" xfId="0" applyFont="1" applyFill="1" applyAlignment="1">
      <alignment/>
    </xf>
    <xf numFmtId="0" fontId="13" fillId="0" borderId="0" xfId="0" applyFont="1" applyAlignment="1">
      <alignment/>
    </xf>
    <xf numFmtId="0" fontId="0" fillId="0" borderId="0" xfId="0" applyAlignment="1" applyProtection="1">
      <alignment/>
      <protection/>
    </xf>
    <xf numFmtId="0" fontId="0" fillId="35" borderId="0" xfId="63" applyFont="1" applyFill="1" applyProtection="1">
      <alignment/>
      <protection/>
    </xf>
    <xf numFmtId="0" fontId="0" fillId="33" borderId="0" xfId="63" applyFont="1" applyFill="1" applyBorder="1" applyProtection="1">
      <alignment/>
      <protection/>
    </xf>
    <xf numFmtId="0" fontId="0" fillId="33" borderId="13" xfId="63" applyFont="1" applyFill="1" applyBorder="1" applyProtection="1">
      <alignment/>
      <protection/>
    </xf>
    <xf numFmtId="0" fontId="0" fillId="33" borderId="0" xfId="63" applyFont="1" applyFill="1" applyProtection="1">
      <alignment/>
      <protection/>
    </xf>
    <xf numFmtId="0" fontId="73" fillId="0" borderId="10" xfId="0" applyFont="1" applyBorder="1" applyAlignment="1" applyProtection="1">
      <alignment wrapText="1"/>
      <protection/>
    </xf>
    <xf numFmtId="166" fontId="73" fillId="0" borderId="10" xfId="42" applyNumberFormat="1" applyFont="1" applyBorder="1" applyAlignment="1" applyProtection="1">
      <alignment vertical="top"/>
      <protection/>
    </xf>
    <xf numFmtId="0" fontId="74" fillId="33" borderId="0" xfId="64" applyFont="1" applyFill="1" applyBorder="1" applyAlignment="1" applyProtection="1">
      <alignment horizontal="left" vertical="center"/>
      <protection/>
    </xf>
    <xf numFmtId="0" fontId="13" fillId="33" borderId="0" xfId="0" applyFont="1" applyFill="1" applyAlignment="1" applyProtection="1">
      <alignment/>
      <protection/>
    </xf>
    <xf numFmtId="0" fontId="13" fillId="35" borderId="0" xfId="0" applyFont="1" applyFill="1" applyAlignment="1" applyProtection="1">
      <alignment/>
      <protection/>
    </xf>
    <xf numFmtId="0" fontId="13" fillId="35" borderId="0" xfId="0" applyFont="1" applyFill="1" applyAlignment="1">
      <alignment/>
    </xf>
    <xf numFmtId="0" fontId="13" fillId="33" borderId="0" xfId="0" applyFont="1" applyFill="1" applyAlignment="1">
      <alignment/>
    </xf>
    <xf numFmtId="0" fontId="75" fillId="35" borderId="0" xfId="64" applyFont="1" applyFill="1" applyBorder="1" applyAlignment="1" applyProtection="1">
      <alignment vertical="top"/>
      <protection/>
    </xf>
    <xf numFmtId="0" fontId="75" fillId="35" borderId="0" xfId="64" applyFont="1" applyFill="1" applyBorder="1" applyProtection="1">
      <alignment/>
      <protection/>
    </xf>
    <xf numFmtId="0" fontId="75" fillId="35" borderId="0" xfId="64" applyFont="1" applyFill="1" applyBorder="1" applyAlignment="1">
      <alignment horizontal="left" vertical="top"/>
      <protection/>
    </xf>
    <xf numFmtId="0" fontId="20" fillId="35" borderId="0" xfId="64" applyFont="1" applyFill="1" applyBorder="1" applyAlignment="1" applyProtection="1">
      <alignment vertical="top"/>
      <protection/>
    </xf>
    <xf numFmtId="0" fontId="0" fillId="35" borderId="0" xfId="62" applyFont="1" applyFill="1" applyAlignment="1" applyProtection="1">
      <alignment vertical="center"/>
      <protection/>
    </xf>
    <xf numFmtId="0" fontId="0" fillId="35" borderId="0" xfId="62" applyFont="1" applyFill="1" applyAlignment="1">
      <alignment vertical="center"/>
      <protection/>
    </xf>
    <xf numFmtId="0" fontId="0" fillId="33" borderId="0" xfId="62" applyFont="1" applyFill="1" applyAlignment="1" applyProtection="1">
      <alignment horizontal="right"/>
      <protection/>
    </xf>
    <xf numFmtId="0" fontId="22" fillId="0" borderId="0" xfId="0" applyFont="1" applyAlignment="1" applyProtection="1">
      <alignment/>
      <protection/>
    </xf>
    <xf numFmtId="0" fontId="20" fillId="35" borderId="0" xfId="64" applyFont="1" applyFill="1" applyBorder="1" applyProtection="1">
      <alignment/>
      <protection/>
    </xf>
    <xf numFmtId="0" fontId="23" fillId="35" borderId="0" xfId="64" applyFont="1" applyFill="1" applyBorder="1" applyAlignment="1">
      <alignment horizontal="left" vertical="top"/>
      <protection/>
    </xf>
    <xf numFmtId="0" fontId="0" fillId="35" borderId="0" xfId="0" applyFont="1" applyFill="1" applyAlignment="1" applyProtection="1">
      <alignment vertical="top"/>
      <protection/>
    </xf>
    <xf numFmtId="0" fontId="0" fillId="0" borderId="0" xfId="0" applyAlignment="1" applyProtection="1">
      <alignment vertical="top"/>
      <protection/>
    </xf>
    <xf numFmtId="0" fontId="3" fillId="35" borderId="0" xfId="64" applyFont="1" applyFill="1" applyBorder="1" applyAlignment="1">
      <alignment horizontal="left" vertical="top"/>
      <protection/>
    </xf>
    <xf numFmtId="0" fontId="0" fillId="35" borderId="0" xfId="0" applyFont="1" applyFill="1" applyAlignment="1">
      <alignment vertical="top"/>
    </xf>
    <xf numFmtId="0" fontId="24" fillId="35" borderId="0" xfId="0" applyFont="1" applyFill="1" applyAlignment="1" applyProtection="1">
      <alignment/>
      <protection/>
    </xf>
    <xf numFmtId="0" fontId="25" fillId="33" borderId="0" xfId="64" applyFont="1" applyFill="1" applyBorder="1" applyAlignment="1" applyProtection="1">
      <alignment horizontal="left" vertical="top"/>
      <protection/>
    </xf>
    <xf numFmtId="0" fontId="25" fillId="33" borderId="0" xfId="64" applyFont="1" applyFill="1" applyBorder="1" applyAlignment="1" applyProtection="1">
      <alignment horizontal="left" vertical="center"/>
      <protection/>
    </xf>
    <xf numFmtId="0" fontId="26" fillId="33" borderId="0" xfId="64" applyFont="1" applyFill="1" applyBorder="1" applyAlignment="1" applyProtection="1">
      <alignment vertical="top"/>
      <protection/>
    </xf>
    <xf numFmtId="0" fontId="24" fillId="0" borderId="0" xfId="0" applyFont="1" applyAlignment="1" applyProtection="1">
      <alignment/>
      <protection/>
    </xf>
    <xf numFmtId="0" fontId="27" fillId="35" borderId="0" xfId="64" applyFont="1" applyFill="1" applyBorder="1" applyProtection="1">
      <alignment/>
      <protection/>
    </xf>
    <xf numFmtId="0" fontId="27" fillId="35" borderId="0" xfId="64" applyFont="1" applyFill="1" applyBorder="1" applyAlignment="1">
      <alignment horizontal="left"/>
      <protection/>
    </xf>
    <xf numFmtId="0" fontId="24" fillId="35" borderId="0" xfId="0" applyFont="1" applyFill="1" applyAlignment="1">
      <alignment/>
    </xf>
    <xf numFmtId="0" fontId="27" fillId="35" borderId="0" xfId="64" applyFont="1" applyFill="1" applyBorder="1" applyAlignment="1" applyProtection="1">
      <alignment vertical="top"/>
      <protection/>
    </xf>
    <xf numFmtId="0" fontId="28" fillId="33" borderId="0" xfId="59" applyFont="1" applyFill="1" applyAlignment="1" applyProtection="1">
      <alignment horizontal="centerContinuous"/>
      <protection/>
    </xf>
    <xf numFmtId="0" fontId="26" fillId="35" borderId="0" xfId="64" applyFont="1" applyFill="1" applyBorder="1" applyAlignment="1">
      <alignment horizontal="left" vertical="top"/>
      <protection/>
    </xf>
    <xf numFmtId="0" fontId="28" fillId="33" borderId="0" xfId="59" applyFont="1" applyFill="1" applyAlignment="1">
      <alignment horizontal="center"/>
      <protection/>
    </xf>
    <xf numFmtId="0" fontId="24" fillId="0" borderId="0" xfId="0" applyFont="1" applyAlignment="1">
      <alignment/>
    </xf>
    <xf numFmtId="0" fontId="30" fillId="33" borderId="0" xfId="0" applyFont="1" applyFill="1" applyAlignment="1">
      <alignment/>
    </xf>
    <xf numFmtId="0" fontId="74" fillId="35" borderId="0" xfId="64" applyFont="1" applyFill="1" applyBorder="1" applyAlignment="1" applyProtection="1">
      <alignment vertical="top"/>
      <protection/>
    </xf>
    <xf numFmtId="0" fontId="74" fillId="35" borderId="0" xfId="64" applyFont="1" applyFill="1" applyBorder="1" applyProtection="1">
      <alignment/>
      <protection/>
    </xf>
    <xf numFmtId="0" fontId="74" fillId="35" borderId="0" xfId="64" applyFont="1" applyFill="1" applyBorder="1" applyAlignment="1">
      <alignment horizontal="left" vertical="top"/>
      <protection/>
    </xf>
    <xf numFmtId="0" fontId="31" fillId="33" borderId="0" xfId="64" applyFont="1" applyFill="1" applyBorder="1" applyAlignment="1">
      <alignment horizontal="left" vertical="center" wrapText="1"/>
      <protection/>
    </xf>
    <xf numFmtId="0" fontId="26" fillId="35" borderId="0" xfId="64" applyFont="1" applyFill="1" applyBorder="1" applyAlignment="1">
      <alignment horizontal="left" vertical="top" wrapText="1"/>
      <protection/>
    </xf>
    <xf numFmtId="0" fontId="27" fillId="35" borderId="0" xfId="64" applyFont="1" applyFill="1" applyBorder="1" applyAlignment="1" applyProtection="1">
      <alignment vertical="top" wrapText="1"/>
      <protection/>
    </xf>
    <xf numFmtId="0" fontId="18" fillId="39" borderId="14" xfId="59" applyFont="1" applyFill="1" applyBorder="1" applyAlignment="1" applyProtection="1">
      <alignment vertical="center"/>
      <protection/>
    </xf>
    <xf numFmtId="0" fontId="18" fillId="37" borderId="0" xfId="59" applyFont="1" applyFill="1" applyBorder="1" applyAlignment="1" applyProtection="1">
      <alignment vertical="center"/>
      <protection/>
    </xf>
    <xf numFmtId="0" fontId="22" fillId="0" borderId="0" xfId="0" applyFont="1" applyAlignment="1">
      <alignment vertical="center"/>
    </xf>
    <xf numFmtId="0" fontId="0" fillId="0" borderId="0" xfId="0" applyFont="1" applyBorder="1" applyAlignment="1">
      <alignment horizontal="left" wrapText="1"/>
    </xf>
    <xf numFmtId="0" fontId="0" fillId="0" borderId="0" xfId="0" applyFont="1" applyBorder="1" applyAlignment="1">
      <alignment/>
    </xf>
    <xf numFmtId="44" fontId="0" fillId="0" borderId="10" xfId="45" applyFont="1" applyBorder="1" applyAlignment="1">
      <alignment horizontal="center" vertical="center" wrapText="1"/>
    </xf>
    <xf numFmtId="0" fontId="1" fillId="36" borderId="10" xfId="0" applyFont="1" applyFill="1" applyBorder="1" applyAlignment="1">
      <alignment horizontal="center" vertical="center" wrapText="1"/>
    </xf>
    <xf numFmtId="6" fontId="1" fillId="37" borderId="0" xfId="0" applyNumberFormat="1" applyFont="1" applyFill="1" applyBorder="1" applyAlignment="1">
      <alignment horizontal="center" vertical="center" wrapText="1"/>
    </xf>
    <xf numFmtId="3" fontId="1" fillId="37" borderId="0" xfId="0" applyNumberFormat="1" applyFont="1" applyFill="1" applyBorder="1" applyAlignment="1">
      <alignment horizontal="center" vertical="center" wrapText="1"/>
    </xf>
    <xf numFmtId="0" fontId="1" fillId="37" borderId="0" xfId="0" applyFont="1" applyFill="1" applyBorder="1" applyAlignment="1">
      <alignment horizontal="center" vertical="center" wrapText="1"/>
    </xf>
    <xf numFmtId="44" fontId="1" fillId="37" borderId="0" xfId="45" applyFont="1" applyFill="1" applyBorder="1" applyAlignment="1">
      <alignment horizontal="center" vertical="center" wrapText="1"/>
    </xf>
    <xf numFmtId="44" fontId="1" fillId="0" borderId="15" xfId="45" applyFont="1" applyBorder="1" applyAlignment="1">
      <alignment horizontal="center" vertical="center" wrapText="1"/>
    </xf>
    <xf numFmtId="0" fontId="1" fillId="0" borderId="0" xfId="0" applyFont="1" applyBorder="1" applyAlignment="1">
      <alignment horizontal="center" vertical="center" wrapText="1"/>
    </xf>
    <xf numFmtId="44" fontId="1" fillId="0" borderId="0" xfId="45" applyFont="1" applyBorder="1" applyAlignment="1">
      <alignment horizontal="center" vertical="center" wrapText="1"/>
    </xf>
    <xf numFmtId="0" fontId="1" fillId="40" borderId="10" xfId="0" applyFont="1" applyFill="1" applyBorder="1" applyAlignment="1">
      <alignment horizontal="center" vertical="center" wrapText="1"/>
    </xf>
    <xf numFmtId="6" fontId="1" fillId="0" borderId="10" xfId="0" applyNumberFormat="1" applyFont="1" applyFill="1" applyBorder="1" applyAlignment="1">
      <alignment horizontal="center" vertical="center" wrapText="1"/>
    </xf>
    <xf numFmtId="6" fontId="0" fillId="0" borderId="10" xfId="0" applyNumberFormat="1" applyFont="1" applyFill="1" applyBorder="1" applyAlignment="1">
      <alignment horizontal="center" vertical="center" wrapText="1"/>
    </xf>
    <xf numFmtId="0" fontId="0" fillId="0" borderId="10" xfId="0" applyFont="1" applyBorder="1" applyAlignment="1">
      <alignment horizontal="center" vertical="center" wrapText="1"/>
    </xf>
    <xf numFmtId="0" fontId="0" fillId="36" borderId="10" xfId="0" applyFont="1" applyFill="1" applyBorder="1" applyAlignment="1">
      <alignment horizontal="center" vertical="center" wrapText="1"/>
    </xf>
    <xf numFmtId="0" fontId="54" fillId="0" borderId="10" xfId="0" applyFont="1" applyBorder="1" applyAlignment="1" applyProtection="1">
      <alignment horizontal="center"/>
      <protection/>
    </xf>
    <xf numFmtId="44" fontId="54" fillId="0" borderId="10" xfId="45" applyFont="1" applyBorder="1" applyAlignment="1" applyProtection="1">
      <alignment horizontal="center"/>
      <protection/>
    </xf>
    <xf numFmtId="166" fontId="0" fillId="0" borderId="10" xfId="42" applyNumberFormat="1" applyFont="1" applyBorder="1" applyAlignment="1">
      <alignment horizontal="right" vertical="center" wrapText="1" indent="1"/>
    </xf>
    <xf numFmtId="166" fontId="0" fillId="0" borderId="10" xfId="42" applyNumberFormat="1" applyFont="1" applyFill="1" applyBorder="1" applyAlignment="1">
      <alignment horizontal="right" vertical="center" wrapText="1" indent="1"/>
    </xf>
    <xf numFmtId="166" fontId="0" fillId="0" borderId="10" xfId="42" applyNumberFormat="1" applyFont="1" applyBorder="1" applyAlignment="1">
      <alignment horizontal="left" vertical="center" wrapText="1" indent="1"/>
    </xf>
    <xf numFmtId="44" fontId="54" fillId="0" borderId="10" xfId="45" applyFont="1" applyBorder="1" applyAlignment="1" applyProtection="1">
      <alignment vertical="center"/>
      <protection/>
    </xf>
    <xf numFmtId="0" fontId="76" fillId="37" borderId="0" xfId="64" applyFont="1" applyFill="1" applyBorder="1" applyAlignment="1" applyProtection="1">
      <alignment vertical="top"/>
      <protection/>
    </xf>
    <xf numFmtId="0" fontId="3" fillId="35" borderId="0" xfId="65" applyFont="1" applyFill="1" applyBorder="1" applyAlignment="1" applyProtection="1">
      <alignment vertical="top" wrapText="1"/>
      <protection/>
    </xf>
    <xf numFmtId="44" fontId="54" fillId="38" borderId="10" xfId="45" applyFont="1" applyFill="1" applyBorder="1" applyAlignment="1" applyProtection="1">
      <alignment horizontal="center"/>
      <protection locked="0"/>
    </xf>
    <xf numFmtId="0" fontId="0" fillId="0" borderId="16" xfId="0" applyBorder="1" applyAlignment="1">
      <alignment/>
    </xf>
    <xf numFmtId="166" fontId="0" fillId="0" borderId="17" xfId="42" applyNumberFormat="1" applyFont="1" applyFill="1" applyBorder="1" applyAlignment="1">
      <alignment horizontal="right" vertical="center" wrapText="1" indent="1"/>
    </xf>
    <xf numFmtId="0" fontId="27" fillId="35" borderId="0" xfId="65" applyFont="1" applyFill="1" applyBorder="1" applyAlignment="1" applyProtection="1">
      <alignment vertical="top" wrapText="1"/>
      <protection/>
    </xf>
    <xf numFmtId="0" fontId="33" fillId="37" borderId="0" xfId="59" applyFont="1" applyFill="1" applyBorder="1" applyAlignment="1" applyProtection="1">
      <alignment vertical="center"/>
      <protection/>
    </xf>
    <xf numFmtId="0" fontId="77" fillId="35" borderId="0" xfId="64" applyFont="1" applyFill="1" applyBorder="1" applyAlignment="1" applyProtection="1">
      <alignment vertical="top"/>
      <protection/>
    </xf>
    <xf numFmtId="0" fontId="78" fillId="37" borderId="0" xfId="64" applyFont="1" applyFill="1" applyBorder="1" applyAlignment="1" applyProtection="1">
      <alignment vertical="top"/>
      <protection/>
    </xf>
    <xf numFmtId="0" fontId="77" fillId="37" borderId="0" xfId="64" applyFont="1" applyFill="1" applyBorder="1" applyAlignment="1">
      <alignment horizontal="left" vertical="center"/>
      <protection/>
    </xf>
    <xf numFmtId="0" fontId="18" fillId="41" borderId="0" xfId="59" applyFont="1" applyFill="1" applyBorder="1" applyAlignment="1" applyProtection="1">
      <alignment horizontal="center"/>
      <protection/>
    </xf>
    <xf numFmtId="0" fontId="21" fillId="41" borderId="0" xfId="59" applyFont="1" applyFill="1" applyBorder="1" applyProtection="1">
      <alignment/>
      <protection/>
    </xf>
    <xf numFmtId="0" fontId="77" fillId="33" borderId="0" xfId="64" applyFont="1" applyFill="1" applyBorder="1" applyAlignment="1" applyProtection="1">
      <alignment horizontal="left" vertical="center"/>
      <protection/>
    </xf>
    <xf numFmtId="0" fontId="19" fillId="41" borderId="10" xfId="63" applyFont="1" applyFill="1" applyBorder="1" applyAlignment="1" applyProtection="1">
      <alignment horizontal="center" vertical="center" wrapText="1"/>
      <protection/>
    </xf>
    <xf numFmtId="0" fontId="19" fillId="41" borderId="10" xfId="63" applyFont="1" applyFill="1" applyBorder="1" applyAlignment="1" applyProtection="1">
      <alignment horizontal="center" vertical="top" wrapText="1"/>
      <protection/>
    </xf>
    <xf numFmtId="0" fontId="16" fillId="41" borderId="16" xfId="63" applyFont="1" applyFill="1" applyBorder="1" applyAlignment="1" applyProtection="1">
      <alignment horizontal="center" vertical="center"/>
      <protection/>
    </xf>
    <xf numFmtId="0" fontId="1" fillId="0" borderId="18" xfId="0" applyFont="1" applyBorder="1" applyAlignment="1">
      <alignment horizontal="center" vertical="center" wrapText="1"/>
    </xf>
    <xf numFmtId="44" fontId="1" fillId="0" borderId="18" xfId="45" applyFont="1" applyBorder="1" applyAlignment="1">
      <alignment horizontal="center" vertical="center" wrapText="1"/>
    </xf>
    <xf numFmtId="0" fontId="0" fillId="37" borderId="0" xfId="60" applyFill="1" applyProtection="1">
      <alignment/>
      <protection/>
    </xf>
    <xf numFmtId="0" fontId="0" fillId="0" borderId="0" xfId="60" applyProtection="1">
      <alignment/>
      <protection/>
    </xf>
    <xf numFmtId="0" fontId="29" fillId="33" borderId="0" xfId="60" applyFont="1" applyFill="1" applyProtection="1">
      <alignment/>
      <protection/>
    </xf>
    <xf numFmtId="0" fontId="4" fillId="35" borderId="0" xfId="65" applyFont="1" applyFill="1" applyBorder="1" applyAlignment="1" applyProtection="1">
      <alignment horizontal="left" vertical="top" wrapText="1"/>
      <protection/>
    </xf>
    <xf numFmtId="0" fontId="31" fillId="33" borderId="0" xfId="65" applyFont="1" applyFill="1" applyBorder="1" applyAlignment="1" applyProtection="1">
      <alignment horizontal="left" vertical="center" wrapText="1"/>
      <protection/>
    </xf>
    <xf numFmtId="0" fontId="26" fillId="35" borderId="0" xfId="65" applyFont="1" applyFill="1" applyBorder="1" applyAlignment="1" applyProtection="1">
      <alignment horizontal="left" vertical="top" wrapText="1"/>
      <protection/>
    </xf>
    <xf numFmtId="0" fontId="22" fillId="0" borderId="0" xfId="60" applyFont="1" applyAlignment="1" applyProtection="1">
      <alignment vertical="center"/>
      <protection/>
    </xf>
    <xf numFmtId="0" fontId="24" fillId="0" borderId="0" xfId="60" applyFont="1" applyAlignment="1" applyProtection="1">
      <alignment vertical="center"/>
      <protection/>
    </xf>
    <xf numFmtId="0" fontId="0" fillId="0" borderId="0" xfId="0" applyBorder="1" applyAlignment="1" applyProtection="1">
      <alignment/>
      <protection/>
    </xf>
    <xf numFmtId="0" fontId="0" fillId="0" borderId="0" xfId="60" applyFont="1" applyBorder="1" applyAlignment="1" applyProtection="1">
      <alignment vertical="top" wrapText="1"/>
      <protection/>
    </xf>
    <xf numFmtId="0" fontId="0" fillId="0" borderId="0" xfId="60" applyFont="1" applyBorder="1" applyAlignment="1" applyProtection="1">
      <alignment horizontal="left" wrapText="1"/>
      <protection/>
    </xf>
    <xf numFmtId="0" fontId="0" fillId="0" borderId="0" xfId="60" applyFont="1" applyProtection="1">
      <alignment/>
      <protection/>
    </xf>
    <xf numFmtId="0" fontId="8" fillId="0" borderId="0" xfId="60" applyFont="1" applyBorder="1" applyAlignment="1" applyProtection="1">
      <alignment horizontal="left" vertical="center" wrapText="1"/>
      <protection/>
    </xf>
    <xf numFmtId="0" fontId="8" fillId="0" borderId="0" xfId="60" applyFont="1" applyAlignment="1" applyProtection="1">
      <alignment vertical="center"/>
      <protection/>
    </xf>
    <xf numFmtId="0" fontId="1" fillId="40" borderId="10" xfId="60" applyFont="1" applyFill="1" applyBorder="1" applyAlignment="1" applyProtection="1">
      <alignment horizontal="center" vertical="center" wrapText="1"/>
      <protection/>
    </xf>
    <xf numFmtId="0" fontId="13" fillId="0" borderId="0" xfId="60" applyFont="1" applyBorder="1" applyAlignment="1" applyProtection="1">
      <alignment horizontal="left" wrapText="1"/>
      <protection/>
    </xf>
    <xf numFmtId="0" fontId="0" fillId="0" borderId="0" xfId="60" applyBorder="1" applyAlignment="1" applyProtection="1">
      <alignment horizontal="left" wrapText="1"/>
      <protection/>
    </xf>
    <xf numFmtId="6" fontId="0" fillId="0" borderId="10" xfId="60" applyNumberFormat="1" applyFont="1" applyFill="1" applyBorder="1" applyAlignment="1" applyProtection="1">
      <alignment horizontal="center" vertical="center" wrapText="1"/>
      <protection/>
    </xf>
    <xf numFmtId="166" fontId="0" fillId="0" borderId="10" xfId="42" applyNumberFormat="1" applyFont="1" applyFill="1" applyBorder="1" applyAlignment="1" applyProtection="1">
      <alignment horizontal="right" vertical="center" wrapText="1" indent="1"/>
      <protection/>
    </xf>
    <xf numFmtId="0" fontId="0" fillId="0" borderId="10" xfId="60" applyFont="1" applyBorder="1" applyAlignment="1" applyProtection="1">
      <alignment horizontal="center" vertical="center" wrapText="1"/>
      <protection/>
    </xf>
    <xf numFmtId="44" fontId="0" fillId="0" borderId="10" xfId="47" applyFont="1" applyBorder="1" applyAlignment="1" applyProtection="1">
      <alignment horizontal="center" vertical="center" wrapText="1"/>
      <protection/>
    </xf>
    <xf numFmtId="0" fontId="0" fillId="0" borderId="10" xfId="60" applyFont="1" applyFill="1" applyBorder="1" applyAlignment="1" applyProtection="1">
      <alignment horizontal="center" vertical="center" wrapText="1"/>
      <protection/>
    </xf>
    <xf numFmtId="0" fontId="1" fillId="42" borderId="10" xfId="60" applyFont="1" applyFill="1" applyBorder="1" applyAlignment="1" applyProtection="1">
      <alignment horizontal="center" vertical="center" wrapText="1"/>
      <protection/>
    </xf>
    <xf numFmtId="44" fontId="0" fillId="0" borderId="10" xfId="60" applyNumberFormat="1" applyFont="1" applyBorder="1" applyAlignment="1" applyProtection="1">
      <alignment horizontal="center" vertical="center" wrapText="1"/>
      <protection/>
    </xf>
    <xf numFmtId="0" fontId="1" fillId="37" borderId="0" xfId="60" applyFont="1" applyFill="1" applyBorder="1" applyAlignment="1" applyProtection="1">
      <alignment horizontal="center" vertical="center" wrapText="1"/>
      <protection/>
    </xf>
    <xf numFmtId="44" fontId="1" fillId="0" borderId="15" xfId="45" applyFont="1" applyBorder="1" applyAlignment="1" applyProtection="1">
      <alignment horizontal="center" vertical="center" wrapText="1"/>
      <protection/>
    </xf>
    <xf numFmtId="6" fontId="1" fillId="0" borderId="10" xfId="0" applyNumberFormat="1" applyFont="1" applyFill="1" applyBorder="1" applyAlignment="1" applyProtection="1">
      <alignment horizontal="center" vertical="center" wrapText="1"/>
      <protection/>
    </xf>
    <xf numFmtId="0" fontId="13" fillId="0" borderId="0" xfId="60" applyFont="1" applyBorder="1" applyAlignment="1" applyProtection="1">
      <alignment horizontal="left" vertical="center" wrapText="1"/>
      <protection/>
    </xf>
    <xf numFmtId="0" fontId="0" fillId="0" borderId="0" xfId="60" applyBorder="1" applyAlignment="1" applyProtection="1">
      <alignment horizontal="left" vertical="center" wrapText="1"/>
      <protection/>
    </xf>
    <xf numFmtId="0" fontId="0" fillId="0" borderId="0" xfId="60" applyAlignment="1" applyProtection="1">
      <alignment vertical="center"/>
      <protection/>
    </xf>
    <xf numFmtId="44" fontId="1" fillId="0" borderId="15" xfId="60" applyNumberFormat="1" applyFont="1" applyBorder="1" applyAlignment="1" applyProtection="1">
      <alignment horizontal="left" vertical="center" wrapText="1"/>
      <protection/>
    </xf>
    <xf numFmtId="0" fontId="14" fillId="0" borderId="0" xfId="60" applyFont="1" applyBorder="1" applyAlignment="1" applyProtection="1">
      <alignment horizontal="left" vertical="center" wrapText="1"/>
      <protection/>
    </xf>
    <xf numFmtId="0" fontId="1" fillId="0" borderId="0" xfId="60" applyFont="1" applyBorder="1" applyAlignment="1" applyProtection="1">
      <alignment horizontal="left" vertical="center" wrapText="1"/>
      <protection/>
    </xf>
    <xf numFmtId="0" fontId="1" fillId="0" borderId="0" xfId="60" applyFont="1" applyAlignment="1" applyProtection="1">
      <alignment vertical="center"/>
      <protection/>
    </xf>
    <xf numFmtId="44" fontId="0" fillId="38" borderId="10" xfId="45" applyFont="1" applyFill="1" applyBorder="1" applyAlignment="1" applyProtection="1">
      <alignment horizontal="right" vertical="center" wrapText="1" indent="1"/>
      <protection locked="0"/>
    </xf>
    <xf numFmtId="0" fontId="17" fillId="33" borderId="0" xfId="59" applyFont="1" applyFill="1" applyBorder="1" applyAlignment="1" applyProtection="1">
      <alignment horizontal="left" vertical="top" wrapText="1"/>
      <protection/>
    </xf>
    <xf numFmtId="0" fontId="54" fillId="34" borderId="0" xfId="59" applyFill="1" applyBorder="1" applyProtection="1">
      <alignment/>
      <protection/>
    </xf>
    <xf numFmtId="0" fontId="0" fillId="0" borderId="0" xfId="0" applyFont="1" applyFill="1" applyAlignment="1">
      <alignment vertical="center"/>
    </xf>
    <xf numFmtId="0" fontId="0" fillId="0" borderId="0" xfId="0" applyFont="1" applyFill="1" applyAlignment="1">
      <alignment/>
    </xf>
    <xf numFmtId="0" fontId="0" fillId="0" borderId="0" xfId="0" applyAlignment="1">
      <alignment/>
    </xf>
    <xf numFmtId="0" fontId="0" fillId="0" borderId="0" xfId="0" applyAlignment="1">
      <alignment horizontal="center"/>
    </xf>
    <xf numFmtId="0" fontId="0" fillId="0" borderId="0" xfId="0" applyAlignment="1">
      <alignment horizontal="center" vertical="center"/>
    </xf>
    <xf numFmtId="0" fontId="0"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vertical="center" wrapText="1"/>
    </xf>
    <xf numFmtId="0" fontId="0" fillId="0" borderId="0" xfId="0" applyFont="1" applyAlignment="1">
      <alignment horizontal="left" vertical="center"/>
    </xf>
    <xf numFmtId="0" fontId="0" fillId="0" borderId="0" xfId="0" applyFont="1" applyAlignment="1">
      <alignment vertical="center"/>
    </xf>
    <xf numFmtId="43" fontId="1" fillId="0" borderId="19" xfId="42" applyFont="1" applyBorder="1" applyAlignment="1" applyProtection="1">
      <alignment vertical="center" wrapText="1"/>
      <protection/>
    </xf>
    <xf numFmtId="0" fontId="0" fillId="37" borderId="0" xfId="0" applyFont="1" applyFill="1" applyAlignment="1">
      <alignment/>
    </xf>
    <xf numFmtId="0" fontId="0" fillId="37" borderId="0" xfId="0" applyFont="1" applyFill="1" applyAlignment="1">
      <alignment horizontal="right"/>
    </xf>
    <xf numFmtId="0" fontId="0" fillId="37" borderId="0" xfId="0" applyFont="1" applyFill="1" applyBorder="1" applyAlignment="1">
      <alignment/>
    </xf>
    <xf numFmtId="0" fontId="0" fillId="37" borderId="0" xfId="0" applyFont="1" applyFill="1" applyAlignment="1">
      <alignment vertical="center"/>
    </xf>
    <xf numFmtId="0" fontId="0" fillId="37" borderId="0" xfId="0" applyFont="1" applyFill="1" applyAlignment="1">
      <alignment horizontal="right" vertical="center"/>
    </xf>
    <xf numFmtId="0" fontId="0" fillId="37" borderId="0" xfId="0" applyFont="1" applyFill="1" applyBorder="1" applyAlignment="1">
      <alignment vertical="center"/>
    </xf>
    <xf numFmtId="0" fontId="0" fillId="37" borderId="10" xfId="0" applyFont="1" applyFill="1" applyBorder="1" applyAlignment="1">
      <alignment horizontal="right" vertical="center"/>
    </xf>
    <xf numFmtId="0" fontId="0" fillId="0" borderId="0" xfId="60" applyFont="1" applyFill="1" applyAlignment="1" applyProtection="1">
      <alignment vertical="center"/>
      <protection/>
    </xf>
    <xf numFmtId="0" fontId="0" fillId="35" borderId="0" xfId="60" applyFont="1" applyFill="1" applyAlignment="1" applyProtection="1">
      <alignment vertical="center"/>
      <protection/>
    </xf>
    <xf numFmtId="0" fontId="0" fillId="0" borderId="0" xfId="60" applyFont="1" applyFill="1" applyAlignment="1" applyProtection="1">
      <alignment/>
      <protection/>
    </xf>
    <xf numFmtId="0" fontId="0" fillId="0" borderId="10" xfId="60" applyFont="1" applyFill="1" applyBorder="1" applyAlignment="1" applyProtection="1">
      <alignment horizontal="right" vertical="center"/>
      <protection/>
    </xf>
    <xf numFmtId="0" fontId="0" fillId="37" borderId="0" xfId="62" applyFont="1" applyFill="1" applyProtection="1">
      <alignment/>
      <protection/>
    </xf>
    <xf numFmtId="0" fontId="0" fillId="33" borderId="0" xfId="62" applyFont="1" applyFill="1" applyBorder="1" applyAlignment="1" applyProtection="1">
      <alignment horizontal="left" vertical="top" wrapText="1"/>
      <protection/>
    </xf>
    <xf numFmtId="0" fontId="0" fillId="33" borderId="0" xfId="62" applyFont="1" applyFill="1" applyBorder="1" applyAlignment="1" applyProtection="1">
      <alignment horizontal="center"/>
      <protection/>
    </xf>
    <xf numFmtId="0" fontId="0" fillId="37" borderId="0"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wrapText="1" indent="1"/>
      <protection/>
    </xf>
    <xf numFmtId="0" fontId="0" fillId="37" borderId="0" xfId="62" applyFont="1" applyFill="1" applyBorder="1" applyAlignment="1" applyProtection="1">
      <alignment horizontal="center" vertical="center" wrapText="1"/>
      <protection/>
    </xf>
    <xf numFmtId="44" fontId="0" fillId="38" borderId="10" xfId="45" applyFont="1" applyFill="1" applyBorder="1" applyAlignment="1" applyProtection="1">
      <alignment horizontal="center" vertical="center" wrapText="1"/>
      <protection locked="0"/>
    </xf>
    <xf numFmtId="0" fontId="0" fillId="37" borderId="10" xfId="60" applyFont="1" applyFill="1" applyBorder="1" applyAlignment="1" applyProtection="1">
      <alignment horizontal="center" vertical="center"/>
      <protection locked="0"/>
    </xf>
    <xf numFmtId="194" fontId="0" fillId="0" borderId="10" xfId="60" applyNumberFormat="1" applyFont="1" applyFill="1" applyBorder="1" applyAlignment="1" applyProtection="1">
      <alignment horizontal="center" vertical="center"/>
      <protection locked="0"/>
    </xf>
    <xf numFmtId="0" fontId="28" fillId="33" borderId="0" xfId="59" applyFont="1" applyFill="1" applyAlignment="1">
      <alignment horizontal="center"/>
      <protection/>
    </xf>
    <xf numFmtId="0" fontId="79" fillId="33" borderId="0" xfId="0" applyFont="1" applyFill="1" applyAlignment="1">
      <alignment/>
    </xf>
    <xf numFmtId="0" fontId="17" fillId="33" borderId="0" xfId="59" applyFont="1" applyFill="1" applyBorder="1" applyAlignment="1" applyProtection="1">
      <alignment horizontal="left" vertical="top" wrapText="1"/>
      <protection/>
    </xf>
    <xf numFmtId="0" fontId="18" fillId="41" borderId="0" xfId="59" applyFont="1" applyFill="1" applyBorder="1" applyAlignment="1" applyProtection="1">
      <alignment horizontal="center"/>
      <protection/>
    </xf>
    <xf numFmtId="0" fontId="0" fillId="33" borderId="0" xfId="59" applyFont="1" applyFill="1" applyAlignment="1">
      <alignment horizontal="left" vertical="top" wrapText="1"/>
      <protection/>
    </xf>
    <xf numFmtId="0" fontId="0" fillId="0" borderId="0" xfId="0" applyFont="1" applyBorder="1" applyAlignment="1">
      <alignment horizontal="left" vertical="center" wrapText="1"/>
    </xf>
    <xf numFmtId="0" fontId="30" fillId="33" borderId="0" xfId="59" applyFont="1" applyFill="1" applyBorder="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33" borderId="0" xfId="0" applyFont="1" applyFill="1" applyAlignment="1">
      <alignment horizontal="left" vertical="top"/>
    </xf>
    <xf numFmtId="0" fontId="80" fillId="33" borderId="0" xfId="59" applyFont="1" applyFill="1" applyBorder="1" applyAlignment="1">
      <alignment horizontal="left" vertical="center" wrapText="1"/>
      <protection/>
    </xf>
    <xf numFmtId="0" fontId="0" fillId="33" borderId="0" xfId="0" applyFont="1" applyFill="1" applyBorder="1" applyAlignment="1">
      <alignment horizontal="left" vertical="top" wrapText="1"/>
    </xf>
    <xf numFmtId="0" fontId="0" fillId="33" borderId="0" xfId="0" applyFont="1" applyFill="1" applyAlignment="1">
      <alignment horizontal="left" vertical="top" wrapText="1"/>
    </xf>
    <xf numFmtId="0" fontId="0" fillId="0" borderId="0" xfId="0" applyFont="1" applyFill="1" applyBorder="1" applyAlignment="1">
      <alignment horizontal="left" vertical="top" wrapText="1"/>
    </xf>
    <xf numFmtId="0" fontId="0" fillId="0" borderId="0" xfId="0" applyFont="1" applyFill="1" applyAlignment="1">
      <alignment horizontal="left" vertical="top" wrapText="1"/>
    </xf>
    <xf numFmtId="0" fontId="0" fillId="33" borderId="0" xfId="0" applyFont="1" applyFill="1" applyAlignment="1" applyProtection="1">
      <alignment horizontal="left" vertical="center" wrapText="1"/>
      <protection/>
    </xf>
    <xf numFmtId="0" fontId="12" fillId="41" borderId="20" xfId="62" applyFont="1" applyFill="1" applyBorder="1" applyAlignment="1" applyProtection="1">
      <alignment horizontal="center" vertical="center"/>
      <protection/>
    </xf>
    <xf numFmtId="0" fontId="12" fillId="41" borderId="21" xfId="62" applyFont="1" applyFill="1" applyBorder="1" applyAlignment="1" applyProtection="1">
      <alignment horizontal="center" vertical="center"/>
      <protection/>
    </xf>
    <xf numFmtId="0" fontId="12" fillId="41" borderId="22" xfId="62" applyFont="1" applyFill="1" applyBorder="1" applyAlignment="1" applyProtection="1">
      <alignment horizontal="center" vertical="center"/>
      <protection/>
    </xf>
    <xf numFmtId="0" fontId="12" fillId="41" borderId="23" xfId="62" applyFont="1" applyFill="1" applyBorder="1" applyAlignment="1" applyProtection="1">
      <alignment horizontal="center" vertical="center"/>
      <protection/>
    </xf>
    <xf numFmtId="0" fontId="17" fillId="33" borderId="24" xfId="59" applyFont="1" applyFill="1" applyBorder="1" applyAlignment="1" applyProtection="1">
      <alignment horizontal="left" vertical="top" wrapText="1"/>
      <protection/>
    </xf>
    <xf numFmtId="0" fontId="16" fillId="41" borderId="25" xfId="62" applyFont="1" applyFill="1" applyBorder="1" applyAlignment="1" applyProtection="1">
      <alignment horizontal="center" vertical="center" wrapText="1"/>
      <protection/>
    </xf>
    <xf numFmtId="0" fontId="16" fillId="41" borderId="26" xfId="62" applyFont="1" applyFill="1" applyBorder="1" applyAlignment="1" applyProtection="1">
      <alignment horizontal="center" vertical="center"/>
      <protection/>
    </xf>
    <xf numFmtId="0" fontId="1" fillId="33" borderId="0" xfId="63" applyFont="1" applyFill="1" applyBorder="1" applyAlignment="1" applyProtection="1">
      <alignment horizontal="left" vertical="top"/>
      <protection/>
    </xf>
    <xf numFmtId="0" fontId="0" fillId="35" borderId="0" xfId="0" applyFont="1" applyFill="1" applyAlignment="1" applyProtection="1">
      <alignment horizontal="left" vertical="top" wrapText="1"/>
      <protection/>
    </xf>
    <xf numFmtId="0" fontId="0" fillId="33" borderId="0" xfId="63" applyFont="1" applyFill="1" applyBorder="1" applyAlignment="1" applyProtection="1">
      <alignment horizontal="left" vertical="top" wrapText="1"/>
      <protection/>
    </xf>
    <xf numFmtId="43" fontId="0" fillId="37" borderId="16" xfId="42" applyFont="1" applyFill="1" applyBorder="1" applyAlignment="1" applyProtection="1">
      <alignment horizontal="left" vertical="center"/>
      <protection locked="0"/>
    </xf>
    <xf numFmtId="43" fontId="0" fillId="37" borderId="27" xfId="42" applyFont="1" applyFill="1" applyBorder="1" applyAlignment="1" applyProtection="1">
      <alignment horizontal="left" vertical="center"/>
      <protection locked="0"/>
    </xf>
    <xf numFmtId="43" fontId="0" fillId="37" borderId="17" xfId="42" applyFont="1" applyFill="1" applyBorder="1" applyAlignment="1" applyProtection="1">
      <alignment horizontal="left" vertical="center"/>
      <protection locked="0"/>
    </xf>
    <xf numFmtId="43" fontId="32" fillId="41" borderId="16" xfId="42" applyFont="1" applyFill="1" applyBorder="1" applyAlignment="1" applyProtection="1">
      <alignment horizontal="left" vertical="center" wrapText="1"/>
      <protection/>
    </xf>
    <xf numFmtId="43" fontId="32" fillId="41" borderId="27" xfId="42" applyFont="1" applyFill="1" applyBorder="1" applyAlignment="1" applyProtection="1">
      <alignment horizontal="left" vertical="center" wrapText="1"/>
      <protection/>
    </xf>
    <xf numFmtId="43" fontId="32" fillId="41" borderId="17" xfId="42" applyFont="1" applyFill="1" applyBorder="1" applyAlignment="1" applyProtection="1">
      <alignment horizontal="left" vertical="center" wrapText="1"/>
      <protection/>
    </xf>
    <xf numFmtId="0" fontId="1" fillId="40" borderId="16" xfId="0" applyFont="1" applyFill="1" applyBorder="1" applyAlignment="1">
      <alignment horizontal="center" vertical="center" wrapText="1"/>
    </xf>
    <xf numFmtId="0" fontId="1" fillId="40" borderId="17" xfId="0" applyFont="1" applyFill="1" applyBorder="1" applyAlignment="1">
      <alignment horizontal="center" vertical="center" wrapText="1"/>
    </xf>
    <xf numFmtId="0" fontId="1" fillId="0" borderId="28" xfId="0" applyFont="1" applyBorder="1" applyAlignment="1">
      <alignment horizontal="center" vertical="center" wrapText="1"/>
    </xf>
    <xf numFmtId="0" fontId="1" fillId="0" borderId="19" xfId="0" applyFont="1" applyBorder="1" applyAlignment="1">
      <alignment horizontal="center" vertical="center" wrapText="1"/>
    </xf>
    <xf numFmtId="49" fontId="0" fillId="37" borderId="22" xfId="0" applyNumberFormat="1" applyFont="1" applyFill="1" applyBorder="1" applyAlignment="1" applyProtection="1">
      <alignment horizontal="center" vertical="center"/>
      <protection locked="0"/>
    </xf>
    <xf numFmtId="49" fontId="0" fillId="37" borderId="23" xfId="0" applyNumberFormat="1" applyFont="1" applyFill="1" applyBorder="1" applyAlignment="1" applyProtection="1">
      <alignment horizontal="center" vertical="center"/>
      <protection locked="0"/>
    </xf>
    <xf numFmtId="43" fontId="0" fillId="37" borderId="16" xfId="42" applyFont="1" applyFill="1" applyBorder="1" applyAlignment="1" applyProtection="1">
      <alignment horizontal="left" vertical="center" wrapText="1"/>
      <protection locked="0"/>
    </xf>
    <xf numFmtId="43" fontId="0" fillId="37" borderId="27" xfId="42" applyFont="1" applyFill="1" applyBorder="1" applyAlignment="1" applyProtection="1">
      <alignment horizontal="left" vertical="center" wrapText="1"/>
      <protection locked="0"/>
    </xf>
    <xf numFmtId="43" fontId="0" fillId="37" borderId="17" xfId="42" applyFont="1" applyFill="1" applyBorder="1" applyAlignment="1" applyProtection="1">
      <alignment horizontal="left" vertical="center" wrapText="1"/>
      <protection locked="0"/>
    </xf>
    <xf numFmtId="194" fontId="0" fillId="37" borderId="20" xfId="0" applyNumberFormat="1" applyFont="1" applyFill="1" applyBorder="1" applyAlignment="1" applyProtection="1">
      <alignment horizontal="center" vertical="center"/>
      <protection locked="0"/>
    </xf>
    <xf numFmtId="194" fontId="0" fillId="37" borderId="21" xfId="0" applyNumberFormat="1" applyFont="1" applyFill="1" applyBorder="1" applyAlignment="1" applyProtection="1">
      <alignment horizontal="center" vertical="center"/>
      <protection locked="0"/>
    </xf>
    <xf numFmtId="0" fontId="30" fillId="33" borderId="0" xfId="0" applyFont="1" applyFill="1" applyAlignment="1" applyProtection="1">
      <alignment horizontal="left"/>
      <protection/>
    </xf>
    <xf numFmtId="44" fontId="1" fillId="0" borderId="28" xfId="0" applyNumberFormat="1" applyFont="1" applyBorder="1" applyAlignment="1">
      <alignment horizontal="center" vertical="center" wrapText="1"/>
    </xf>
    <xf numFmtId="44" fontId="1" fillId="0" borderId="15" xfId="0" applyNumberFormat="1" applyFont="1" applyBorder="1" applyAlignment="1">
      <alignment horizontal="center" vertical="center" wrapText="1"/>
    </xf>
    <xf numFmtId="43" fontId="1" fillId="0" borderId="28" xfId="42" applyFont="1" applyBorder="1" applyAlignment="1">
      <alignment horizontal="left" vertical="center" wrapText="1"/>
    </xf>
    <xf numFmtId="43" fontId="1" fillId="0" borderId="29" xfId="42" applyFont="1" applyBorder="1" applyAlignment="1">
      <alignment horizontal="left" vertical="center" wrapText="1"/>
    </xf>
    <xf numFmtId="0" fontId="0" fillId="36" borderId="0" xfId="0" applyFill="1" applyAlignment="1">
      <alignment horizontal="center"/>
    </xf>
    <xf numFmtId="0" fontId="0" fillId="0" borderId="30" xfId="0" applyFont="1" applyBorder="1" applyAlignment="1">
      <alignment horizontal="left" vertical="top" wrapText="1"/>
    </xf>
    <xf numFmtId="0" fontId="18" fillId="41" borderId="31" xfId="59" applyFont="1" applyFill="1" applyBorder="1" applyAlignment="1" applyProtection="1">
      <alignment horizontal="center" vertical="center"/>
      <protection/>
    </xf>
    <xf numFmtId="0" fontId="18" fillId="41" borderId="14" xfId="59" applyFont="1" applyFill="1" applyBorder="1" applyAlignment="1" applyProtection="1">
      <alignment horizontal="center" vertical="center"/>
      <protection/>
    </xf>
    <xf numFmtId="44" fontId="54" fillId="0" borderId="10" xfId="45" applyFont="1" applyBorder="1" applyAlignment="1" applyProtection="1">
      <alignment horizontal="right" vertical="center"/>
      <protection/>
    </xf>
    <xf numFmtId="44" fontId="54" fillId="0" borderId="10" xfId="45" applyFont="1" applyBorder="1" applyAlignment="1" applyProtection="1">
      <alignment horizontal="center" vertical="center"/>
      <protection/>
    </xf>
    <xf numFmtId="0" fontId="0" fillId="0" borderId="13" xfId="0" applyFont="1" applyBorder="1" applyAlignment="1">
      <alignment horizontal="left" vertical="top" wrapText="1"/>
    </xf>
    <xf numFmtId="43" fontId="0" fillId="37" borderId="10" xfId="42" applyFont="1" applyFill="1" applyBorder="1" applyAlignment="1" applyProtection="1">
      <alignment horizontal="left" vertical="center"/>
      <protection locked="0"/>
    </xf>
    <xf numFmtId="43" fontId="1" fillId="0" borderId="28" xfId="42" applyFont="1" applyBorder="1" applyAlignment="1" applyProtection="1">
      <alignment horizontal="left" vertical="center" wrapText="1"/>
      <protection/>
    </xf>
    <xf numFmtId="43" fontId="1" fillId="0" borderId="29" xfId="42" applyFont="1" applyBorder="1" applyAlignment="1" applyProtection="1">
      <alignment horizontal="left" vertical="center" wrapText="1"/>
      <protection/>
    </xf>
    <xf numFmtId="0" fontId="0" fillId="0" borderId="0" xfId="60" applyFont="1" applyFill="1" applyAlignment="1" applyProtection="1">
      <alignment horizontal="left"/>
      <protection/>
    </xf>
    <xf numFmtId="0" fontId="0" fillId="37" borderId="16" xfId="60" applyFont="1" applyFill="1" applyBorder="1" applyAlignment="1" applyProtection="1">
      <alignment horizontal="center" vertical="center"/>
      <protection locked="0"/>
    </xf>
    <xf numFmtId="0" fontId="0" fillId="37" borderId="17" xfId="60" applyFont="1" applyFill="1" applyBorder="1" applyAlignment="1" applyProtection="1">
      <alignment horizontal="center" vertical="center"/>
      <protection locked="0"/>
    </xf>
    <xf numFmtId="0" fontId="1" fillId="0" borderId="28" xfId="0" applyFont="1" applyBorder="1" applyAlignment="1" applyProtection="1">
      <alignment horizontal="center" vertical="center" wrapText="1"/>
      <protection/>
    </xf>
    <xf numFmtId="0" fontId="1" fillId="0" borderId="19" xfId="0" applyFont="1" applyBorder="1" applyAlignment="1" applyProtection="1">
      <alignment horizontal="center" vertical="center" wrapText="1"/>
      <protection/>
    </xf>
    <xf numFmtId="43" fontId="32" fillId="41" borderId="10" xfId="42" applyFont="1" applyFill="1" applyBorder="1" applyAlignment="1" applyProtection="1">
      <alignment horizontal="left" vertical="center"/>
      <protection/>
    </xf>
    <xf numFmtId="194" fontId="0" fillId="37" borderId="10" xfId="60" applyNumberFormat="1" applyFont="1" applyFill="1" applyBorder="1" applyAlignment="1" applyProtection="1">
      <alignment horizontal="center" vertical="center"/>
      <protection locked="0"/>
    </xf>
    <xf numFmtId="0" fontId="0" fillId="36" borderId="0" xfId="60" applyFill="1" applyAlignment="1" applyProtection="1">
      <alignment horizontal="center"/>
      <protection/>
    </xf>
    <xf numFmtId="0" fontId="77" fillId="33" borderId="0" xfId="65" applyFont="1" applyFill="1" applyBorder="1" applyAlignment="1" applyProtection="1">
      <alignment horizontal="left" vertical="center" wrapText="1"/>
      <protection/>
    </xf>
    <xf numFmtId="0" fontId="0" fillId="0" borderId="0" xfId="0" applyBorder="1" applyAlignment="1" applyProtection="1">
      <alignment horizontal="left" vertical="top" wrapText="1"/>
      <protection/>
    </xf>
    <xf numFmtId="0" fontId="0" fillId="0" borderId="13" xfId="60" applyFont="1" applyBorder="1" applyAlignment="1" applyProtection="1">
      <alignment horizontal="left" vertical="top"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Currency 2"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rmal_2002 RFP CHKLIST" xfId="62"/>
    <cellStyle name="Normal_HMORFI2000" xfId="63"/>
    <cellStyle name="Normal_HmoRFP11" xfId="64"/>
    <cellStyle name="Normal_HmoRFP11 2" xfId="65"/>
    <cellStyle name="Note" xfId="66"/>
    <cellStyle name="Output" xfId="67"/>
    <cellStyle name="Percent" xfId="68"/>
    <cellStyle name="Title" xfId="69"/>
    <cellStyle name="Total" xfId="70"/>
    <cellStyle name="Warning Text" xfId="71"/>
  </cellStyles>
  <dxfs count="19">
    <dxf>
      <fill>
        <patternFill>
          <bgColor rgb="FFFFFAEB"/>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bgColor rgb="FFFFFAEB"/>
        </patternFill>
      </fill>
    </dxf>
    <dxf>
      <fill>
        <patternFill patternType="none">
          <bgColor indexed="65"/>
        </patternFill>
      </fill>
    </dxf>
    <dxf>
      <font>
        <color rgb="FFFF0000"/>
      </font>
      <fill>
        <patternFill patternType="none">
          <bgColor indexed="65"/>
        </patternFill>
      </fill>
    </dxf>
    <dxf>
      <fill>
        <patternFill patternType="none">
          <fgColor indexed="64"/>
          <bgColor indexed="65"/>
        </patternFill>
      </fill>
    </dxf>
    <dxf>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kwalton\AppData\Local\Microsoft\Windows\INetCache\Content.Outlook\EVDY1TOY\Copy%20of%2020180321%20State%20of%20MD%20ADD%20Financial%20Prop%20Attachment%20SC2-%20v6%20(AS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box"/>
      <sheetName val="B1-Financial Proposal"/>
      <sheetName val="B2- Financial Compl Chklst"/>
      <sheetName val="B3 - Compl Chklst Explan"/>
      <sheetName val="B4-Fees"/>
    </sheetNames>
    <sheetDataSet>
      <sheetData sheetId="0">
        <row r="3">
          <cell r="B3" t="str">
            <v>Yes</v>
          </cell>
        </row>
        <row r="4">
          <cell r="B4" t="str">
            <v>No with explanation</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3:B12"/>
  <sheetViews>
    <sheetView zoomScalePageLayoutView="0" workbookViewId="0" topLeftCell="A1">
      <selection activeCell="A1" sqref="A1"/>
    </sheetView>
  </sheetViews>
  <sheetFormatPr defaultColWidth="9.140625" defaultRowHeight="12.75"/>
  <cols>
    <col min="1" max="1" width="16.00390625" style="0" customWidth="1"/>
    <col min="2" max="2" width="21.8515625" style="0" customWidth="1"/>
  </cols>
  <sheetData>
    <row r="3" spans="1:2" ht="12.75">
      <c r="A3" t="s">
        <v>7</v>
      </c>
      <c r="B3" t="s">
        <v>8</v>
      </c>
    </row>
    <row r="4" ht="12.75">
      <c r="B4" t="s">
        <v>9</v>
      </c>
    </row>
    <row r="7" spans="1:2" ht="12.75">
      <c r="A7" t="s">
        <v>10</v>
      </c>
      <c r="B7" t="s">
        <v>8</v>
      </c>
    </row>
    <row r="8" ht="12.75">
      <c r="B8" t="s">
        <v>11</v>
      </c>
    </row>
    <row r="11" spans="1:2" ht="12.75">
      <c r="A11" s="34" t="s">
        <v>121</v>
      </c>
      <c r="B11" s="34" t="s">
        <v>119</v>
      </c>
    </row>
    <row r="12" ht="12.75">
      <c r="B12" s="34" t="s">
        <v>120</v>
      </c>
    </row>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B1:D39"/>
  <sheetViews>
    <sheetView showGridLines="0" showRowColHeaders="0" tabSelected="1" zoomScaleSheetLayoutView="130" workbookViewId="0" topLeftCell="A1">
      <selection activeCell="D8" sqref="D8"/>
    </sheetView>
  </sheetViews>
  <sheetFormatPr defaultColWidth="0" defaultRowHeight="12.75" zeroHeight="1"/>
  <cols>
    <col min="1" max="1" width="2.28125" style="0" customWidth="1"/>
    <col min="2" max="2" width="3.00390625" style="12" customWidth="1"/>
    <col min="3" max="3" width="16.00390625" style="12" customWidth="1"/>
    <col min="4" max="4" width="72.8515625" style="12" customWidth="1"/>
    <col min="5" max="5" width="2.28125" style="0" customWidth="1"/>
    <col min="6" max="6" width="10.00390625" style="0" hidden="1" customWidth="1"/>
    <col min="7" max="16384" width="0" style="0" hidden="1" customWidth="1"/>
  </cols>
  <sheetData>
    <row r="1" spans="2:4" ht="12.75">
      <c r="B1" s="11"/>
      <c r="C1" s="11"/>
      <c r="D1" s="39"/>
    </row>
    <row r="2" spans="2:4" ht="15.75" customHeight="1">
      <c r="B2" s="212" t="s">
        <v>144</v>
      </c>
      <c r="C2" s="212"/>
      <c r="D2" s="212"/>
    </row>
    <row r="3" spans="2:4" ht="15.75" customHeight="1">
      <c r="B3" s="216" t="s">
        <v>145</v>
      </c>
      <c r="C3" s="216"/>
      <c r="D3" s="216"/>
    </row>
    <row r="4" spans="2:4" ht="15">
      <c r="B4" s="133" t="s">
        <v>170</v>
      </c>
      <c r="C4" s="132"/>
      <c r="D4" s="124"/>
    </row>
    <row r="5" spans="2:4" s="91" customFormat="1" ht="8.25">
      <c r="B5" s="210"/>
      <c r="C5" s="210"/>
      <c r="D5" s="90"/>
    </row>
    <row r="6" spans="2:4" ht="20.25">
      <c r="B6" s="213" t="s">
        <v>37</v>
      </c>
      <c r="C6" s="213"/>
      <c r="D6" s="213"/>
    </row>
    <row r="7" s="91" customFormat="1" ht="8.25"/>
    <row r="8" spans="2:4" s="52" customFormat="1" ht="15.75">
      <c r="B8" s="211" t="s">
        <v>0</v>
      </c>
      <c r="C8" s="211"/>
      <c r="D8" s="51"/>
    </row>
    <row r="9" spans="2:4" ht="53.25" customHeight="1">
      <c r="B9" s="214" t="s">
        <v>168</v>
      </c>
      <c r="C9" s="214"/>
      <c r="D9" s="214"/>
    </row>
    <row r="10" spans="2:4" ht="6" customHeight="1">
      <c r="B10" s="26"/>
      <c r="C10" s="1"/>
      <c r="D10" s="1"/>
    </row>
    <row r="11" spans="2:4" ht="24.75" customHeight="1">
      <c r="B11" s="215" t="s">
        <v>38</v>
      </c>
      <c r="C11" s="215"/>
      <c r="D11" s="215"/>
    </row>
    <row r="12" spans="2:4" ht="6.75" customHeight="1">
      <c r="B12" s="36"/>
      <c r="C12" s="27"/>
      <c r="D12" s="27"/>
    </row>
    <row r="13" spans="2:4" ht="28.5" customHeight="1">
      <c r="B13" s="37" t="s">
        <v>110</v>
      </c>
      <c r="C13" s="217" t="s">
        <v>105</v>
      </c>
      <c r="D13" s="217"/>
    </row>
    <row r="14" spans="2:4" ht="30.75" customHeight="1">
      <c r="B14" s="37" t="s">
        <v>111</v>
      </c>
      <c r="C14" s="217" t="s">
        <v>50</v>
      </c>
      <c r="D14" s="217"/>
    </row>
    <row r="15" spans="2:4" ht="21" customHeight="1">
      <c r="B15" s="37" t="s">
        <v>112</v>
      </c>
      <c r="C15" s="217" t="s">
        <v>49</v>
      </c>
      <c r="D15" s="217"/>
    </row>
    <row r="16" spans="2:4" ht="43.5" customHeight="1">
      <c r="B16" s="37" t="s">
        <v>113</v>
      </c>
      <c r="C16" s="217" t="s">
        <v>106</v>
      </c>
      <c r="D16" s="217"/>
    </row>
    <row r="17" spans="2:4" ht="41.25" customHeight="1">
      <c r="B17" s="37" t="s">
        <v>114</v>
      </c>
      <c r="C17" s="217" t="s">
        <v>51</v>
      </c>
      <c r="D17" s="217"/>
    </row>
    <row r="18" spans="2:4" ht="54.75" customHeight="1">
      <c r="B18" s="37" t="s">
        <v>115</v>
      </c>
      <c r="C18" s="217" t="s">
        <v>107</v>
      </c>
      <c r="D18" s="217"/>
    </row>
    <row r="19" spans="2:4" ht="67.5" customHeight="1">
      <c r="B19" s="37" t="s">
        <v>116</v>
      </c>
      <c r="C19" s="217" t="s">
        <v>108</v>
      </c>
      <c r="D19" s="217"/>
    </row>
    <row r="20" spans="2:4" ht="54.75" customHeight="1">
      <c r="B20" s="37" t="s">
        <v>117</v>
      </c>
      <c r="C20" s="217" t="s">
        <v>109</v>
      </c>
      <c r="D20" s="217"/>
    </row>
    <row r="21" spans="2:4" ht="30" customHeight="1">
      <c r="B21" s="37" t="s">
        <v>118</v>
      </c>
      <c r="C21" s="217" t="s">
        <v>52</v>
      </c>
      <c r="D21" s="217"/>
    </row>
    <row r="22" spans="2:4" s="35" customFormat="1" ht="12.75" customHeight="1">
      <c r="B22" s="219" t="s">
        <v>57</v>
      </c>
      <c r="C22" s="219"/>
      <c r="D22" s="219"/>
    </row>
    <row r="23" spans="2:4" ht="29.25" customHeight="1">
      <c r="B23" s="220" t="s">
        <v>53</v>
      </c>
      <c r="C23" s="220"/>
      <c r="D23" s="220"/>
    </row>
    <row r="24" spans="2:4" ht="36.75" customHeight="1">
      <c r="B24" s="221" t="s">
        <v>104</v>
      </c>
      <c r="C24" s="221"/>
      <c r="D24" s="221"/>
    </row>
    <row r="25" spans="2:4" s="33" customFormat="1" ht="17.25" customHeight="1">
      <c r="B25" s="219" t="s">
        <v>165</v>
      </c>
      <c r="C25" s="219"/>
      <c r="D25" s="219"/>
    </row>
    <row r="26" spans="2:4" s="33" customFormat="1" ht="30" customHeight="1">
      <c r="B26" s="220" t="s">
        <v>54</v>
      </c>
      <c r="C26" s="220"/>
      <c r="D26" s="220"/>
    </row>
    <row r="27" spans="2:4" s="33" customFormat="1" ht="17.25" customHeight="1">
      <c r="B27" s="219" t="s">
        <v>56</v>
      </c>
      <c r="C27" s="219"/>
      <c r="D27" s="219"/>
    </row>
    <row r="28" spans="2:4" s="33" customFormat="1" ht="18.75" customHeight="1">
      <c r="B28" s="222" t="s">
        <v>55</v>
      </c>
      <c r="C28" s="222"/>
      <c r="D28" s="222"/>
    </row>
    <row r="29" spans="2:4" ht="41.25" customHeight="1">
      <c r="B29" s="223" t="s">
        <v>169</v>
      </c>
      <c r="C29" s="223"/>
      <c r="D29" s="223"/>
    </row>
    <row r="30" spans="2:4" s="38" customFormat="1" ht="15" customHeight="1">
      <c r="B30" s="218" t="s">
        <v>35</v>
      </c>
      <c r="C30" s="218"/>
      <c r="D30" s="218"/>
    </row>
    <row r="31" spans="2:4" s="38" customFormat="1" ht="15" customHeight="1">
      <c r="B31" s="218" t="s">
        <v>36</v>
      </c>
      <c r="C31" s="218"/>
      <c r="D31" s="218"/>
    </row>
    <row r="32" spans="2:4" ht="12.75">
      <c r="B32" s="2"/>
      <c r="C32" s="1"/>
      <c r="D32" s="1"/>
    </row>
    <row r="33" spans="3:4" ht="12.75" hidden="1">
      <c r="C33" s="23"/>
      <c r="D33" s="23"/>
    </row>
    <row r="34" spans="3:4" ht="12.75" hidden="1">
      <c r="C34" s="23"/>
      <c r="D34" s="23"/>
    </row>
    <row r="35" spans="3:4" ht="12.75" hidden="1">
      <c r="C35" s="23"/>
      <c r="D35" s="23"/>
    </row>
    <row r="36" spans="3:4" ht="12.75" hidden="1">
      <c r="C36" s="23"/>
      <c r="D36" s="23"/>
    </row>
    <row r="37" spans="3:4" ht="12.75" hidden="1">
      <c r="C37" s="23"/>
      <c r="D37" s="23"/>
    </row>
    <row r="38" spans="3:4" ht="12.75" hidden="1">
      <c r="C38" s="23"/>
      <c r="D38" s="23"/>
    </row>
    <row r="39" spans="3:4" ht="12.75" hidden="1">
      <c r="C39" s="23"/>
      <c r="D39" s="23"/>
    </row>
    <row r="40" ht="12.75" hidden="1"/>
    <row r="41" ht="12.75" hidden="1"/>
    <row r="42" ht="12.75" hidden="1"/>
    <row r="43" ht="12.75" hidden="1"/>
    <row r="44" ht="12.75" hidden="1"/>
    <row r="45" ht="12.75" hidden="1"/>
    <row r="46" ht="12.75" hidden="1"/>
    <row r="47" ht="12.75" hidden="1"/>
    <row r="48" ht="12.75" hidden="1"/>
  </sheetData>
  <sheetProtection password="8C59" sheet="1"/>
  <mergeCells count="26">
    <mergeCell ref="B31:D31"/>
    <mergeCell ref="B22:D22"/>
    <mergeCell ref="B23:D23"/>
    <mergeCell ref="B24:D24"/>
    <mergeCell ref="B25:D25"/>
    <mergeCell ref="B26:D26"/>
    <mergeCell ref="B27:D27"/>
    <mergeCell ref="B28:D28"/>
    <mergeCell ref="B29:D29"/>
    <mergeCell ref="B30:D30"/>
    <mergeCell ref="C19:D19"/>
    <mergeCell ref="C20:D20"/>
    <mergeCell ref="C21:D21"/>
    <mergeCell ref="C13:D13"/>
    <mergeCell ref="C14:D14"/>
    <mergeCell ref="C15:D15"/>
    <mergeCell ref="C16:D16"/>
    <mergeCell ref="C17:D17"/>
    <mergeCell ref="C18:D18"/>
    <mergeCell ref="B5:C5"/>
    <mergeCell ref="B8:C8"/>
    <mergeCell ref="B2:D2"/>
    <mergeCell ref="B6:D6"/>
    <mergeCell ref="B9:D9"/>
    <mergeCell ref="B11:D11"/>
    <mergeCell ref="B3:D3"/>
  </mergeCells>
  <printOptions/>
  <pageMargins left="0.7" right="0.7" top="0.75" bottom="0.75" header="0.3" footer="0.3"/>
  <pageSetup fitToHeight="0" fitToWidth="0" horizontalDpi="600" verticalDpi="600" orientation="portrait" r:id="rId1"/>
</worksheet>
</file>

<file path=xl/worksheets/sheet3.xml><?xml version="1.0" encoding="utf-8"?>
<worksheet xmlns="http://schemas.openxmlformats.org/spreadsheetml/2006/main" xmlns:r="http://schemas.openxmlformats.org/officeDocument/2006/relationships">
  <dimension ref="A1:H37"/>
  <sheetViews>
    <sheetView showRowColHeaders="0" zoomScaleSheetLayoutView="100" zoomScalePageLayoutView="0" workbookViewId="0" topLeftCell="A1">
      <selection activeCell="C4" sqref="C4"/>
    </sheetView>
  </sheetViews>
  <sheetFormatPr defaultColWidth="0" defaultRowHeight="12.75" zeroHeight="1"/>
  <cols>
    <col min="1" max="1" width="2.28125" style="13" customWidth="1"/>
    <col min="2" max="2" width="4.28125" style="13" customWidth="1"/>
    <col min="3" max="3" width="77.140625" style="14" customWidth="1"/>
    <col min="4" max="4" width="10.7109375" style="17" customWidth="1"/>
    <col min="5" max="5" width="2.28125" style="13" customWidth="1"/>
    <col min="6" max="7" width="8.00390625" style="13" hidden="1" customWidth="1"/>
    <col min="8" max="16384" width="0" style="13" hidden="1" customWidth="1"/>
  </cols>
  <sheetData>
    <row r="1" spans="1:5" ht="12.75">
      <c r="A1" s="41"/>
      <c r="B1" s="42"/>
      <c r="C1" s="42" t="s">
        <v>1</v>
      </c>
      <c r="D1" s="42"/>
      <c r="E1" s="41"/>
    </row>
    <row r="2" spans="1:6" s="64" customFormat="1" ht="15.75">
      <c r="A2" s="61"/>
      <c r="B2" s="229" t="str">
        <f>'B1-Financial Proposal'!B2:D2</f>
        <v>Request for Group Term Life and Accidental Death and Dismemberment (AD&amp;D) Insurances</v>
      </c>
      <c r="C2" s="229"/>
      <c r="D2" s="229"/>
      <c r="E2" s="62"/>
      <c r="F2" s="63"/>
    </row>
    <row r="3" spans="1:6" s="64" customFormat="1" ht="15.75">
      <c r="A3" s="61"/>
      <c r="B3" s="212" t="str">
        <f>'B1-Financial Proposal'!B3:D3</f>
        <v>Proposal for The State of Maryland, Service Category I and II</v>
      </c>
      <c r="C3" s="212"/>
      <c r="D3" s="177"/>
      <c r="E3" s="62"/>
      <c r="F3" s="63"/>
    </row>
    <row r="4" spans="2:8" s="65" customFormat="1" ht="15">
      <c r="B4" s="136" t="s">
        <v>171</v>
      </c>
      <c r="D4" s="60"/>
      <c r="E4" s="66"/>
      <c r="F4" s="67"/>
      <c r="G4" s="67"/>
      <c r="H4" s="67"/>
    </row>
    <row r="5" spans="2:4" s="87" customFormat="1" ht="8.25">
      <c r="B5" s="88"/>
      <c r="C5" s="88"/>
      <c r="D5" s="88"/>
    </row>
    <row r="6" spans="2:4" s="68" customFormat="1" ht="20.25">
      <c r="B6" s="135"/>
      <c r="C6" s="134" t="s">
        <v>37</v>
      </c>
      <c r="D6" s="135"/>
    </row>
    <row r="7" spans="1:5" s="70" customFormat="1" ht="34.5" customHeight="1">
      <c r="A7" s="69"/>
      <c r="B7" s="224" t="s">
        <v>6</v>
      </c>
      <c r="C7" s="224"/>
      <c r="D7" s="224"/>
      <c r="E7" s="69"/>
    </row>
    <row r="8" spans="1:5" ht="18.75" customHeight="1">
      <c r="A8" s="41"/>
      <c r="B8" s="225" t="s">
        <v>2</v>
      </c>
      <c r="C8" s="226"/>
      <c r="D8" s="230" t="s">
        <v>58</v>
      </c>
      <c r="E8" s="41"/>
    </row>
    <row r="9" spans="1:5" ht="21.75" customHeight="1">
      <c r="A9" s="41"/>
      <c r="B9" s="227"/>
      <c r="C9" s="228"/>
      <c r="D9" s="231"/>
      <c r="E9" s="41"/>
    </row>
    <row r="10" spans="1:5" ht="42" customHeight="1">
      <c r="A10" s="41"/>
      <c r="B10" s="45" t="s">
        <v>18</v>
      </c>
      <c r="C10" s="46" t="s">
        <v>28</v>
      </c>
      <c r="D10" s="50"/>
      <c r="E10" s="41"/>
    </row>
    <row r="11" spans="1:5" ht="33.75" customHeight="1">
      <c r="A11" s="41"/>
      <c r="B11" s="45" t="s">
        <v>19</v>
      </c>
      <c r="C11" s="46" t="s">
        <v>125</v>
      </c>
      <c r="D11" s="50"/>
      <c r="E11" s="41"/>
    </row>
    <row r="12" spans="1:5" ht="32.25" customHeight="1">
      <c r="A12" s="41"/>
      <c r="B12" s="45" t="s">
        <v>20</v>
      </c>
      <c r="C12" s="47" t="s">
        <v>29</v>
      </c>
      <c r="D12" s="50"/>
      <c r="E12" s="41"/>
    </row>
    <row r="13" spans="1:5" ht="32.25" customHeight="1">
      <c r="A13" s="41"/>
      <c r="B13" s="45" t="s">
        <v>21</v>
      </c>
      <c r="C13" s="47" t="s">
        <v>30</v>
      </c>
      <c r="D13" s="50"/>
      <c r="E13" s="41"/>
    </row>
    <row r="14" spans="1:5" ht="32.25" customHeight="1">
      <c r="A14" s="41"/>
      <c r="B14" s="45" t="s">
        <v>22</v>
      </c>
      <c r="C14" s="47" t="s">
        <v>31</v>
      </c>
      <c r="D14" s="50"/>
      <c r="E14" s="41"/>
    </row>
    <row r="15" spans="1:5" ht="32.25" customHeight="1">
      <c r="A15" s="41"/>
      <c r="B15" s="45" t="s">
        <v>32</v>
      </c>
      <c r="C15" s="47" t="s">
        <v>33</v>
      </c>
      <c r="D15" s="50"/>
      <c r="E15" s="41"/>
    </row>
    <row r="16" spans="1:5" ht="32.25" customHeight="1">
      <c r="A16" s="41"/>
      <c r="B16" s="45" t="s">
        <v>23</v>
      </c>
      <c r="C16" s="47" t="s">
        <v>34</v>
      </c>
      <c r="D16" s="50"/>
      <c r="E16" s="41"/>
    </row>
    <row r="17" spans="1:5" ht="32.25" customHeight="1">
      <c r="A17" s="201"/>
      <c r="B17" s="204"/>
      <c r="C17" s="205"/>
      <c r="D17" s="206"/>
      <c r="E17" s="41"/>
    </row>
    <row r="18" spans="1:5" ht="12.75">
      <c r="A18" s="41"/>
      <c r="B18" s="202"/>
      <c r="C18" s="202"/>
      <c r="D18" s="203"/>
      <c r="E18" s="41"/>
    </row>
    <row r="19" spans="1:5" ht="18" customHeight="1" thickBot="1">
      <c r="A19" s="41"/>
      <c r="B19" s="7" t="s">
        <v>12</v>
      </c>
      <c r="C19" s="48"/>
      <c r="D19" s="49"/>
      <c r="E19" s="41"/>
    </row>
    <row r="20" spans="1:5" ht="12.75">
      <c r="A20" s="41"/>
      <c r="B20" s="8"/>
      <c r="C20" s="9"/>
      <c r="D20" s="10"/>
      <c r="E20" s="41"/>
    </row>
    <row r="21" spans="1:5" ht="18" customHeight="1" thickBot="1">
      <c r="A21" s="41"/>
      <c r="B21" s="7" t="s">
        <v>13</v>
      </c>
      <c r="C21" s="48"/>
      <c r="D21" s="49"/>
      <c r="E21" s="41"/>
    </row>
    <row r="22" spans="1:5" ht="12.75">
      <c r="A22" s="41"/>
      <c r="B22" s="8"/>
      <c r="C22" s="9"/>
      <c r="D22" s="71" t="s">
        <v>3</v>
      </c>
      <c r="E22" s="41"/>
    </row>
    <row r="23" spans="1:5" ht="18" customHeight="1" thickBot="1">
      <c r="A23" s="41"/>
      <c r="B23" s="7" t="s">
        <v>14</v>
      </c>
      <c r="C23" s="48"/>
      <c r="D23" s="49"/>
      <c r="E23" s="41"/>
    </row>
    <row r="24" spans="1:5" ht="12.75">
      <c r="A24" s="41"/>
      <c r="B24" s="8"/>
      <c r="C24" s="9"/>
      <c r="D24" s="71" t="s">
        <v>3</v>
      </c>
      <c r="E24" s="41"/>
    </row>
    <row r="25" spans="1:5" ht="12.75">
      <c r="A25" s="41"/>
      <c r="B25" s="8"/>
      <c r="C25" s="9"/>
      <c r="D25" s="10"/>
      <c r="E25" s="41"/>
    </row>
    <row r="26" spans="2:4" ht="12.75" hidden="1">
      <c r="B26" s="3"/>
      <c r="C26" s="6"/>
      <c r="D26" s="5"/>
    </row>
    <row r="27" spans="2:4" ht="12.75" hidden="1">
      <c r="B27" s="3"/>
      <c r="C27" s="6"/>
      <c r="D27" s="5"/>
    </row>
    <row r="28" ht="12.75" hidden="1"/>
    <row r="29" ht="12.75" hidden="1"/>
    <row r="30" ht="12.75" hidden="1"/>
    <row r="31" ht="12.75" hidden="1"/>
    <row r="32" ht="12.75" hidden="1"/>
    <row r="33" ht="12.75" hidden="1"/>
    <row r="34" ht="12.75" hidden="1"/>
    <row r="35" ht="12.75" hidden="1"/>
    <row r="36" ht="12.75" hidden="1"/>
    <row r="37" ht="12.75" hidden="1">
      <c r="B37" s="18"/>
    </row>
    <row r="38" ht="12.75" hidden="1"/>
    <row r="39" ht="12.75" hidden="1"/>
  </sheetData>
  <sheetProtection password="8C59" sheet="1"/>
  <mergeCells count="5">
    <mergeCell ref="B7:D7"/>
    <mergeCell ref="B8:C9"/>
    <mergeCell ref="B2:D2"/>
    <mergeCell ref="D8:D9"/>
    <mergeCell ref="B3:C3"/>
  </mergeCells>
  <conditionalFormatting sqref="D10:D17">
    <cfRule type="expression" priority="1" dxfId="1">
      <formula>D10="No with explanation"</formula>
    </cfRule>
    <cfRule type="expression" priority="2" dxfId="17">
      <formula>D10="Yes"</formula>
    </cfRule>
  </conditionalFormatting>
  <dataValidations count="1">
    <dataValidation type="list" allowBlank="1" showInputMessage="1" showErrorMessage="1" sqref="D10:D16">
      <formula1>ListYesNoOnly</formula1>
    </dataValidation>
  </dataValidations>
  <printOptions/>
  <pageMargins left="0.7" right="0.7" top="0.75" bottom="0.75" header="0.3" footer="0.3"/>
  <pageSetup fitToHeight="0" fitToWidth="0" horizontalDpi="600" verticalDpi="6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I156"/>
  <sheetViews>
    <sheetView showGridLines="0" showRowColHeaders="0" zoomScalePageLayoutView="0" workbookViewId="0" topLeftCell="A1">
      <selection activeCell="B6" sqref="B6:D6"/>
    </sheetView>
  </sheetViews>
  <sheetFormatPr defaultColWidth="0" defaultRowHeight="12.75" zeroHeight="1"/>
  <cols>
    <col min="1" max="1" width="2.28125" style="12" customWidth="1"/>
    <col min="2" max="2" width="10.140625" style="12" customWidth="1"/>
    <col min="3" max="3" width="18.28125" style="12" customWidth="1"/>
    <col min="4" max="4" width="64.00390625" style="1" customWidth="1"/>
    <col min="5" max="5" width="10.00390625" style="0" customWidth="1"/>
    <col min="6" max="6" width="2.28125" style="12" customWidth="1"/>
    <col min="7" max="255" width="0" style="12" hidden="1" customWidth="1"/>
    <col min="256" max="16384" width="0.5625" style="12" hidden="1" customWidth="1"/>
  </cols>
  <sheetData>
    <row r="1" spans="1:6" s="13" customFormat="1" ht="12.75">
      <c r="A1" s="41"/>
      <c r="B1" s="178"/>
      <c r="C1" s="178" t="s">
        <v>1</v>
      </c>
      <c r="D1" s="178"/>
      <c r="E1" s="53"/>
      <c r="F1" s="41"/>
    </row>
    <row r="2" spans="1:6" s="64" customFormat="1" ht="15.75">
      <c r="A2" s="61"/>
      <c r="B2" s="212" t="str">
        <f>'B1-Financial Proposal'!B2:D2</f>
        <v>Request for Group Term Life and Accidental Death and Dismemberment (AD&amp;D) Insurances</v>
      </c>
      <c r="C2" s="212"/>
      <c r="D2" s="212"/>
      <c r="E2" s="62"/>
      <c r="F2" s="63"/>
    </row>
    <row r="3" spans="1:6" s="64" customFormat="1" ht="15.75">
      <c r="A3" s="61"/>
      <c r="B3" s="212" t="str">
        <f>'B1-Financial Proposal'!B3:D3</f>
        <v>Proposal for The State of Maryland, Service Category I and II</v>
      </c>
      <c r="C3" s="212"/>
      <c r="D3" s="212"/>
      <c r="E3" s="62"/>
      <c r="F3" s="63"/>
    </row>
    <row r="4" spans="2:8" s="65" customFormat="1" ht="15">
      <c r="B4" s="60" t="s">
        <v>172</v>
      </c>
      <c r="D4" s="60"/>
      <c r="E4" s="66"/>
      <c r="F4" s="67"/>
      <c r="G4" s="67"/>
      <c r="H4" s="67"/>
    </row>
    <row r="5" spans="2:9" s="87" customFormat="1" ht="8.25">
      <c r="B5" s="88"/>
      <c r="C5" s="88"/>
      <c r="D5" s="88"/>
      <c r="E5" s="83"/>
      <c r="F5" s="84"/>
      <c r="G5" s="89"/>
      <c r="H5" s="89"/>
      <c r="I5" s="89"/>
    </row>
    <row r="6" spans="2:9" s="68" customFormat="1" ht="20.25">
      <c r="B6" s="213" t="s">
        <v>37</v>
      </c>
      <c r="C6" s="213"/>
      <c r="D6" s="213"/>
      <c r="E6" s="72"/>
      <c r="F6" s="73"/>
      <c r="G6" s="74"/>
      <c r="H6" s="74"/>
      <c r="I6" s="74"/>
    </row>
    <row r="7" spans="1:8" s="86" customFormat="1" ht="8.25">
      <c r="A7" s="79"/>
      <c r="B7" s="80"/>
      <c r="C7" s="81"/>
      <c r="D7" s="82"/>
      <c r="E7" s="83"/>
      <c r="F7" s="84"/>
      <c r="G7" s="85"/>
      <c r="H7" s="84"/>
    </row>
    <row r="8" spans="1:8" ht="16.5" customHeight="1">
      <c r="A8" s="44"/>
      <c r="B8" s="233" t="s">
        <v>6</v>
      </c>
      <c r="C8" s="233"/>
      <c r="D8" s="233"/>
      <c r="E8" s="53"/>
      <c r="F8" s="15"/>
      <c r="G8" s="19"/>
      <c r="H8" s="15"/>
    </row>
    <row r="9" spans="1:8" s="78" customFormat="1" ht="30.75" customHeight="1">
      <c r="A9" s="75"/>
      <c r="B9" s="234" t="s">
        <v>17</v>
      </c>
      <c r="C9" s="234"/>
      <c r="D9" s="234"/>
      <c r="E9" s="76"/>
      <c r="F9" s="16"/>
      <c r="G9" s="77"/>
      <c r="H9" s="16"/>
    </row>
    <row r="10" spans="1:8" ht="21" customHeight="1">
      <c r="A10" s="44"/>
      <c r="B10" s="234" t="s">
        <v>5</v>
      </c>
      <c r="C10" s="234"/>
      <c r="D10" s="234"/>
      <c r="E10" s="53"/>
      <c r="F10" s="54"/>
      <c r="G10" s="20"/>
      <c r="H10" s="20"/>
    </row>
    <row r="11" spans="1:8" ht="29.25" customHeight="1">
      <c r="A11" s="44"/>
      <c r="B11" s="234" t="s">
        <v>15</v>
      </c>
      <c r="C11" s="234"/>
      <c r="D11" s="234"/>
      <c r="E11" s="53"/>
      <c r="F11" s="54"/>
      <c r="G11" s="20"/>
      <c r="H11" s="20"/>
    </row>
    <row r="12" spans="1:8" ht="16.5" customHeight="1">
      <c r="A12" s="44"/>
      <c r="B12" s="232" t="s">
        <v>4</v>
      </c>
      <c r="C12" s="232"/>
      <c r="D12" s="232"/>
      <c r="E12" s="53"/>
      <c r="F12" s="54"/>
      <c r="G12" s="20"/>
      <c r="H12" s="20"/>
    </row>
    <row r="13" spans="1:8" ht="5.25" customHeight="1">
      <c r="A13" s="44"/>
      <c r="B13" s="55"/>
      <c r="C13" s="56"/>
      <c r="D13" s="57"/>
      <c r="E13" s="53"/>
      <c r="F13" s="54"/>
      <c r="G13" s="20"/>
      <c r="H13" s="20"/>
    </row>
    <row r="14" spans="1:8" ht="25.5">
      <c r="A14" s="44"/>
      <c r="B14" s="137" t="s">
        <v>24</v>
      </c>
      <c r="C14" s="138" t="s">
        <v>25</v>
      </c>
      <c r="D14" s="139" t="s">
        <v>26</v>
      </c>
      <c r="E14" s="58" t="s">
        <v>122</v>
      </c>
      <c r="F14" s="54"/>
      <c r="G14" s="20"/>
      <c r="H14" s="20"/>
    </row>
    <row r="15" spans="1:8" ht="12.75">
      <c r="A15" s="44"/>
      <c r="B15" s="4"/>
      <c r="C15" s="4"/>
      <c r="D15" s="4"/>
      <c r="E15" s="59">
        <f>1024-LEN(D15)</f>
        <v>1024</v>
      </c>
      <c r="F15" s="54"/>
      <c r="G15" s="20"/>
      <c r="H15" s="20"/>
    </row>
    <row r="16" spans="1:8" ht="12.75">
      <c r="A16" s="44"/>
      <c r="B16" s="4"/>
      <c r="C16" s="4"/>
      <c r="D16" s="4"/>
      <c r="E16" s="59">
        <f aca="true" t="shared" si="0" ref="E16:E35">1024-LEN(D16)</f>
        <v>1024</v>
      </c>
      <c r="F16" s="54"/>
      <c r="G16" s="20"/>
      <c r="H16" s="20"/>
    </row>
    <row r="17" spans="1:8" ht="12.75">
      <c r="A17" s="44"/>
      <c r="B17" s="4"/>
      <c r="C17" s="4"/>
      <c r="D17" s="4"/>
      <c r="E17" s="59">
        <f t="shared" si="0"/>
        <v>1024</v>
      </c>
      <c r="F17" s="54"/>
      <c r="G17" s="20"/>
      <c r="H17" s="20"/>
    </row>
    <row r="18" spans="1:8" ht="12.75">
      <c r="A18" s="44"/>
      <c r="B18" s="4"/>
      <c r="C18" s="4"/>
      <c r="D18" s="4"/>
      <c r="E18" s="59">
        <f t="shared" si="0"/>
        <v>1024</v>
      </c>
      <c r="F18" s="54"/>
      <c r="G18" s="20"/>
      <c r="H18" s="20"/>
    </row>
    <row r="19" spans="1:8" ht="12.75">
      <c r="A19" s="44"/>
      <c r="B19" s="4"/>
      <c r="C19" s="4"/>
      <c r="D19" s="4"/>
      <c r="E19" s="59">
        <f t="shared" si="0"/>
        <v>1024</v>
      </c>
      <c r="F19" s="54"/>
      <c r="G19" s="20"/>
      <c r="H19" s="20"/>
    </row>
    <row r="20" spans="1:8" ht="12.75">
      <c r="A20" s="44"/>
      <c r="B20" s="4"/>
      <c r="C20" s="4"/>
      <c r="D20" s="4"/>
      <c r="E20" s="59">
        <f t="shared" si="0"/>
        <v>1024</v>
      </c>
      <c r="F20" s="54"/>
      <c r="G20" s="20"/>
      <c r="H20" s="20"/>
    </row>
    <row r="21" spans="1:8" ht="12.75">
      <c r="A21" s="44"/>
      <c r="B21" s="4"/>
      <c r="C21" s="4"/>
      <c r="D21" s="4"/>
      <c r="E21" s="59">
        <f t="shared" si="0"/>
        <v>1024</v>
      </c>
      <c r="F21" s="54"/>
      <c r="G21" s="20"/>
      <c r="H21" s="20"/>
    </row>
    <row r="22" spans="1:8" ht="12.75">
      <c r="A22" s="44"/>
      <c r="B22" s="4"/>
      <c r="C22" s="4"/>
      <c r="D22" s="4"/>
      <c r="E22" s="59">
        <f t="shared" si="0"/>
        <v>1024</v>
      </c>
      <c r="F22" s="54"/>
      <c r="G22" s="20"/>
      <c r="H22" s="20"/>
    </row>
    <row r="23" spans="1:8" ht="12.75">
      <c r="A23" s="44"/>
      <c r="B23" s="4"/>
      <c r="C23" s="4"/>
      <c r="D23" s="4"/>
      <c r="E23" s="59">
        <f t="shared" si="0"/>
        <v>1024</v>
      </c>
      <c r="F23" s="54"/>
      <c r="G23" s="20"/>
      <c r="H23" s="20"/>
    </row>
    <row r="24" spans="1:8" ht="12.75">
      <c r="A24" s="44"/>
      <c r="B24" s="4"/>
      <c r="C24" s="4"/>
      <c r="D24" s="4"/>
      <c r="E24" s="59">
        <f t="shared" si="0"/>
        <v>1024</v>
      </c>
      <c r="F24" s="54"/>
      <c r="G24" s="20"/>
      <c r="H24" s="20"/>
    </row>
    <row r="25" spans="1:6" ht="12.75">
      <c r="A25" s="44"/>
      <c r="B25" s="4"/>
      <c r="C25" s="4"/>
      <c r="D25" s="4"/>
      <c r="E25" s="59">
        <f t="shared" si="0"/>
        <v>1024</v>
      </c>
      <c r="F25" s="44"/>
    </row>
    <row r="26" spans="1:6" ht="12.75">
      <c r="A26" s="44"/>
      <c r="B26" s="4"/>
      <c r="C26" s="4"/>
      <c r="D26" s="4"/>
      <c r="E26" s="59">
        <f t="shared" si="0"/>
        <v>1024</v>
      </c>
      <c r="F26" s="44"/>
    </row>
    <row r="27" spans="1:6" ht="12.75">
      <c r="A27" s="44"/>
      <c r="B27" s="4"/>
      <c r="C27" s="4"/>
      <c r="D27" s="4"/>
      <c r="E27" s="59">
        <f t="shared" si="0"/>
        <v>1024</v>
      </c>
      <c r="F27" s="44"/>
    </row>
    <row r="28" spans="1:6" ht="12.75">
      <c r="A28" s="44"/>
      <c r="B28" s="4"/>
      <c r="C28" s="4"/>
      <c r="D28" s="4"/>
      <c r="E28" s="59">
        <f t="shared" si="0"/>
        <v>1024</v>
      </c>
      <c r="F28" s="44"/>
    </row>
    <row r="29" spans="1:6" ht="12.75">
      <c r="A29" s="44"/>
      <c r="B29" s="4"/>
      <c r="C29" s="4"/>
      <c r="D29" s="4"/>
      <c r="E29" s="59">
        <f t="shared" si="0"/>
        <v>1024</v>
      </c>
      <c r="F29" s="44"/>
    </row>
    <row r="30" spans="1:6" ht="12.75">
      <c r="A30" s="44"/>
      <c r="B30" s="4"/>
      <c r="C30" s="4"/>
      <c r="D30" s="4"/>
      <c r="E30" s="59">
        <f t="shared" si="0"/>
        <v>1024</v>
      </c>
      <c r="F30" s="44"/>
    </row>
    <row r="31" spans="1:6" ht="12.75">
      <c r="A31" s="44"/>
      <c r="B31" s="4"/>
      <c r="C31" s="4"/>
      <c r="D31" s="4"/>
      <c r="E31" s="59">
        <f t="shared" si="0"/>
        <v>1024</v>
      </c>
      <c r="F31" s="44"/>
    </row>
    <row r="32" spans="1:6" ht="12.75">
      <c r="A32" s="44"/>
      <c r="B32" s="4"/>
      <c r="C32" s="4"/>
      <c r="D32" s="4"/>
      <c r="E32" s="59">
        <f t="shared" si="0"/>
        <v>1024</v>
      </c>
      <c r="F32" s="44"/>
    </row>
    <row r="33" spans="1:6" ht="12.75">
      <c r="A33" s="44"/>
      <c r="B33" s="4"/>
      <c r="C33" s="4"/>
      <c r="D33" s="4"/>
      <c r="E33" s="59">
        <f t="shared" si="0"/>
        <v>1024</v>
      </c>
      <c r="F33" s="44"/>
    </row>
    <row r="34" spans="1:6" ht="12.75">
      <c r="A34" s="44"/>
      <c r="B34" s="4"/>
      <c r="C34" s="4"/>
      <c r="D34" s="4"/>
      <c r="E34" s="59">
        <f t="shared" si="0"/>
        <v>1024</v>
      </c>
      <c r="F34" s="44"/>
    </row>
    <row r="35" spans="1:6" ht="12.75">
      <c r="A35" s="44"/>
      <c r="B35" s="4"/>
      <c r="C35" s="4"/>
      <c r="D35" s="4"/>
      <c r="E35" s="59">
        <f t="shared" si="0"/>
        <v>1024</v>
      </c>
      <c r="F35" s="44"/>
    </row>
    <row r="36" spans="1:9" s="1" customFormat="1" ht="12.75">
      <c r="A36" s="43"/>
      <c r="B36" s="43"/>
      <c r="C36" s="43"/>
      <c r="D36" s="43"/>
      <c r="E36" s="53"/>
      <c r="F36" s="44"/>
      <c r="G36" s="12"/>
      <c r="H36" s="12"/>
      <c r="I36" s="12"/>
    </row>
    <row r="37" spans="1:9" s="1" customFormat="1" ht="18" customHeight="1" thickBot="1">
      <c r="A37" s="43"/>
      <c r="B37" s="7" t="s">
        <v>12</v>
      </c>
      <c r="C37" s="48"/>
      <c r="D37" s="49"/>
      <c r="E37" s="53"/>
      <c r="F37" s="44"/>
      <c r="G37" s="12"/>
      <c r="H37" s="12"/>
      <c r="I37" s="12"/>
    </row>
    <row r="38" spans="1:6" ht="12.75">
      <c r="A38" s="44"/>
      <c r="B38" s="8"/>
      <c r="C38" s="9"/>
      <c r="D38" s="10"/>
      <c r="E38" s="53"/>
      <c r="F38" s="44"/>
    </row>
    <row r="39" spans="1:6" ht="18" customHeight="1" thickBot="1">
      <c r="A39" s="44"/>
      <c r="B39" s="7" t="s">
        <v>13</v>
      </c>
      <c r="C39" s="48"/>
      <c r="D39" s="49"/>
      <c r="E39" s="53"/>
      <c r="F39" s="44"/>
    </row>
    <row r="40" spans="1:6" ht="12.75">
      <c r="A40" s="44"/>
      <c r="B40" s="8"/>
      <c r="C40" s="9"/>
      <c r="D40" s="10" t="s">
        <v>3</v>
      </c>
      <c r="E40" s="53"/>
      <c r="F40" s="44"/>
    </row>
    <row r="41" spans="1:6" ht="18" customHeight="1" thickBot="1">
      <c r="A41" s="44"/>
      <c r="B41" s="7" t="s">
        <v>14</v>
      </c>
      <c r="C41" s="48"/>
      <c r="D41" s="49"/>
      <c r="E41" s="53"/>
      <c r="F41" s="44"/>
    </row>
    <row r="42" spans="1:6" ht="12.75">
      <c r="A42" s="44"/>
      <c r="B42" s="8"/>
      <c r="C42" s="9"/>
      <c r="D42" s="10" t="s">
        <v>3</v>
      </c>
      <c r="E42" s="53"/>
      <c r="F42" s="44"/>
    </row>
    <row r="43" spans="1:6" ht="12.75">
      <c r="A43" s="44"/>
      <c r="B43" s="8"/>
      <c r="C43" s="9"/>
      <c r="D43" s="10"/>
      <c r="E43" s="53"/>
      <c r="F43" s="44"/>
    </row>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hidden="1"/>
    <row r="62" ht="12.75" hidden="1"/>
    <row r="63" ht="12.75" hidden="1"/>
    <row r="64" ht="12.75" hidden="1"/>
    <row r="65" ht="12.75" hidden="1"/>
    <row r="66" ht="12.75" hidden="1"/>
    <row r="67" ht="12.75" hidden="1"/>
    <row r="68" ht="12.75" hidden="1"/>
    <row r="69" ht="12.75" hidden="1"/>
    <row r="70" ht="12.75" hidden="1"/>
    <row r="71" ht="12.75" hidden="1"/>
    <row r="72" ht="12.75" hidden="1"/>
    <row r="73" ht="12.75" hidden="1"/>
    <row r="74" ht="12.75" hidden="1"/>
    <row r="75" ht="12.75" hidden="1"/>
    <row r="76" ht="12.75" hidden="1"/>
    <row r="77" ht="12.75" hidden="1"/>
    <row r="78" ht="12.75" hidden="1"/>
    <row r="79" ht="12.75" hidden="1"/>
    <row r="80" ht="12.75" hidden="1"/>
    <row r="81" ht="12.75" hidden="1"/>
    <row r="82" ht="12.75" hidden="1"/>
    <row r="83" ht="12.75" hidden="1">
      <c r="H83" s="12" t="s">
        <v>16</v>
      </c>
    </row>
    <row r="84" ht="12.75" hidden="1"/>
    <row r="85" ht="12.75" hidden="1"/>
    <row r="86" ht="12.75" hidden="1"/>
    <row r="87" ht="12.75" hidden="1"/>
    <row r="88" ht="12.75" hidden="1"/>
    <row r="89" ht="12.75" hidden="1"/>
    <row r="90" ht="12.75" hidden="1"/>
    <row r="91" ht="12.75" hidden="1"/>
    <row r="92" ht="12.75" hidden="1"/>
    <row r="93" ht="12.75" hidden="1"/>
    <row r="94" ht="12.75" hidden="1"/>
    <row r="95" ht="12.75" hidden="1"/>
    <row r="96" ht="12.75" hidden="1"/>
    <row r="97" ht="12.75" hidden="1"/>
    <row r="98" ht="12.75" hidden="1"/>
    <row r="99" ht="12.75" hidden="1"/>
    <row r="100" ht="12.75" hidden="1"/>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6.5" customHeight="1" hidden="1">
      <c r="H156" s="21"/>
    </row>
  </sheetData>
  <sheetProtection password="8C59" sheet="1"/>
  <mergeCells count="8">
    <mergeCell ref="B2:D2"/>
    <mergeCell ref="B12:D12"/>
    <mergeCell ref="B8:D8"/>
    <mergeCell ref="B6:D6"/>
    <mergeCell ref="B9:D9"/>
    <mergeCell ref="B10:D10"/>
    <mergeCell ref="B11:D11"/>
    <mergeCell ref="B3:D3"/>
  </mergeCells>
  <conditionalFormatting sqref="E15:E35">
    <cfRule type="expression" priority="1" dxfId="16" stopIfTrue="1">
      <formula>E15&lt;0</formula>
    </cfRule>
  </conditionalFormatting>
  <dataValidations count="1">
    <dataValidation type="list" allowBlank="1" showInputMessage="1" showErrorMessage="1" sqref="C15:C35">
      <formula1>ExpDev</formula1>
    </dataValidation>
  </dataValidations>
  <printOptions/>
  <pageMargins left="0.7" right="0.7" top="0.75" bottom="0.75" header="0.3" footer="0.3"/>
  <pageSetup fitToHeight="1" fitToWidth="1" horizontalDpi="600" verticalDpi="600" orientation="portrait" scale="99" r:id="rId1"/>
</worksheet>
</file>

<file path=xl/worksheets/sheet5.xml><?xml version="1.0" encoding="utf-8"?>
<worksheet xmlns="http://schemas.openxmlformats.org/spreadsheetml/2006/main" xmlns:r="http://schemas.openxmlformats.org/officeDocument/2006/relationships">
  <dimension ref="B1:K209"/>
  <sheetViews>
    <sheetView showGridLines="0" zoomScaleSheetLayoutView="85" workbookViewId="0" topLeftCell="A1">
      <selection activeCell="B6" sqref="B6:G6"/>
    </sheetView>
  </sheetViews>
  <sheetFormatPr defaultColWidth="0" defaultRowHeight="12.75" zeroHeight="1"/>
  <cols>
    <col min="1" max="1" width="2.28125" style="0" customWidth="1"/>
    <col min="2" max="2" width="16.57421875" style="0" customWidth="1"/>
    <col min="3" max="3" width="14.421875" style="0" customWidth="1"/>
    <col min="4" max="4" width="15.7109375" style="0" customWidth="1"/>
    <col min="5" max="5" width="11.140625" style="0" customWidth="1"/>
    <col min="6" max="6" width="16.7109375" style="0" customWidth="1"/>
    <col min="7" max="7" width="17.8515625" style="0" customWidth="1"/>
    <col min="8" max="8" width="2.28125" style="0" customWidth="1"/>
    <col min="9" max="255" width="0" style="0" hidden="1" customWidth="1"/>
    <col min="256" max="16384" width="0.13671875" style="0" hidden="1" customWidth="1"/>
  </cols>
  <sheetData>
    <row r="1" spans="2:8" ht="12.75">
      <c r="B1" s="257"/>
      <c r="C1" s="257"/>
      <c r="D1" s="257"/>
      <c r="E1" s="257"/>
      <c r="F1" s="257"/>
      <c r="G1" s="24"/>
      <c r="H1" s="28"/>
    </row>
    <row r="2" spans="2:7" s="92" customFormat="1" ht="15.75" customHeight="1">
      <c r="B2" s="252" t="s">
        <v>146</v>
      </c>
      <c r="C2" s="252"/>
      <c r="D2" s="252"/>
      <c r="E2" s="252"/>
      <c r="F2" s="252"/>
      <c r="G2" s="252"/>
    </row>
    <row r="3" spans="2:9" s="93" customFormat="1" ht="15">
      <c r="B3" s="131" t="s">
        <v>173</v>
      </c>
      <c r="C3" s="60"/>
      <c r="E3" s="60"/>
      <c r="F3" s="94"/>
      <c r="G3" s="95"/>
      <c r="H3" s="95"/>
      <c r="I3" s="95"/>
    </row>
    <row r="4" spans="2:8" s="98" customFormat="1" ht="8.25">
      <c r="B4" s="96"/>
      <c r="C4" s="96"/>
      <c r="D4" s="96"/>
      <c r="E4" s="96"/>
      <c r="F4" s="96"/>
      <c r="G4" s="97"/>
      <c r="H4" s="97"/>
    </row>
    <row r="5" spans="2:8" s="101" customFormat="1" ht="24" customHeight="1">
      <c r="B5" s="259" t="s">
        <v>37</v>
      </c>
      <c r="C5" s="260"/>
      <c r="D5" s="260"/>
      <c r="E5" s="260"/>
      <c r="F5" s="260"/>
      <c r="G5" s="99"/>
      <c r="H5" s="100"/>
    </row>
    <row r="6" spans="2:11" s="34" customFormat="1" ht="54.75" customHeight="1">
      <c r="B6" s="258" t="s">
        <v>166</v>
      </c>
      <c r="C6" s="258"/>
      <c r="D6" s="258"/>
      <c r="E6" s="258"/>
      <c r="F6" s="258"/>
      <c r="G6" s="258"/>
      <c r="H6" s="102"/>
      <c r="K6" s="103"/>
    </row>
    <row r="7" spans="2:11" s="34" customFormat="1" ht="32.25" customHeight="1">
      <c r="B7" s="263" t="s">
        <v>123</v>
      </c>
      <c r="C7" s="263"/>
      <c r="D7" s="263"/>
      <c r="E7" s="263"/>
      <c r="F7" s="263"/>
      <c r="G7" s="263"/>
      <c r="H7" s="102"/>
      <c r="K7" s="103"/>
    </row>
    <row r="8" spans="2:8" ht="20.25" customHeight="1">
      <c r="B8" s="238" t="s">
        <v>88</v>
      </c>
      <c r="C8" s="239"/>
      <c r="D8" s="239"/>
      <c r="E8" s="239"/>
      <c r="F8" s="239"/>
      <c r="G8" s="240"/>
      <c r="H8" s="25"/>
    </row>
    <row r="9" spans="2:8" s="34" customFormat="1" ht="38.25">
      <c r="B9" s="113" t="s">
        <v>59</v>
      </c>
      <c r="C9" s="113" t="s">
        <v>60</v>
      </c>
      <c r="D9" s="113" t="s">
        <v>61</v>
      </c>
      <c r="E9" s="113" t="s">
        <v>62</v>
      </c>
      <c r="F9" s="113" t="s">
        <v>63</v>
      </c>
      <c r="G9" s="113" t="s">
        <v>64</v>
      </c>
      <c r="H9" s="102"/>
    </row>
    <row r="10" spans="2:8" ht="12.75">
      <c r="B10" s="115" t="s">
        <v>65</v>
      </c>
      <c r="C10" s="121">
        <v>3154</v>
      </c>
      <c r="D10" s="207"/>
      <c r="E10" s="116">
        <v>12</v>
      </c>
      <c r="F10" s="120">
        <v>190020</v>
      </c>
      <c r="G10" s="104">
        <f aca="true" t="shared" si="0" ref="G10:G21">D10*E10*F10</f>
        <v>0</v>
      </c>
      <c r="H10" s="25"/>
    </row>
    <row r="11" spans="2:8" ht="12.75">
      <c r="B11" s="115" t="s">
        <v>66</v>
      </c>
      <c r="C11" s="121">
        <v>5067</v>
      </c>
      <c r="D11" s="207"/>
      <c r="E11" s="116">
        <v>12</v>
      </c>
      <c r="F11" s="120">
        <v>390250</v>
      </c>
      <c r="G11" s="104">
        <f t="shared" si="0"/>
        <v>0</v>
      </c>
      <c r="H11" s="25"/>
    </row>
    <row r="12" spans="2:8" ht="12.75">
      <c r="B12" s="115" t="s">
        <v>67</v>
      </c>
      <c r="C12" s="121">
        <v>5702</v>
      </c>
      <c r="D12" s="207"/>
      <c r="E12" s="116">
        <v>12</v>
      </c>
      <c r="F12" s="120">
        <v>514880</v>
      </c>
      <c r="G12" s="104">
        <f t="shared" si="0"/>
        <v>0</v>
      </c>
      <c r="H12" s="25"/>
    </row>
    <row r="13" spans="2:8" ht="12.75">
      <c r="B13" s="115" t="s">
        <v>68</v>
      </c>
      <c r="C13" s="121">
        <v>6112</v>
      </c>
      <c r="D13" s="207"/>
      <c r="E13" s="116">
        <v>12</v>
      </c>
      <c r="F13" s="120">
        <v>585290</v>
      </c>
      <c r="G13" s="104">
        <f t="shared" si="0"/>
        <v>0</v>
      </c>
      <c r="H13" s="25"/>
    </row>
    <row r="14" spans="2:8" ht="12.75">
      <c r="B14" s="115" t="s">
        <v>69</v>
      </c>
      <c r="C14" s="121">
        <v>7501</v>
      </c>
      <c r="D14" s="207"/>
      <c r="E14" s="116">
        <v>12</v>
      </c>
      <c r="F14" s="120">
        <v>690340</v>
      </c>
      <c r="G14" s="104">
        <f t="shared" si="0"/>
        <v>0</v>
      </c>
      <c r="H14" s="25"/>
    </row>
    <row r="15" spans="2:8" ht="12.75">
      <c r="B15" s="115" t="s">
        <v>70</v>
      </c>
      <c r="C15" s="121">
        <v>8561</v>
      </c>
      <c r="D15" s="207"/>
      <c r="E15" s="116">
        <v>12</v>
      </c>
      <c r="F15" s="120">
        <v>708460</v>
      </c>
      <c r="G15" s="104">
        <f t="shared" si="0"/>
        <v>0</v>
      </c>
      <c r="H15" s="25"/>
    </row>
    <row r="16" spans="2:8" ht="12.75">
      <c r="B16" s="115" t="s">
        <v>71</v>
      </c>
      <c r="C16" s="121">
        <v>9049</v>
      </c>
      <c r="D16" s="207"/>
      <c r="E16" s="116">
        <v>12</v>
      </c>
      <c r="F16" s="120">
        <v>650620</v>
      </c>
      <c r="G16" s="104">
        <f t="shared" si="0"/>
        <v>0</v>
      </c>
      <c r="H16" s="25"/>
    </row>
    <row r="17" spans="2:8" ht="12.75">
      <c r="B17" s="115" t="s">
        <v>72</v>
      </c>
      <c r="C17" s="121">
        <v>8763</v>
      </c>
      <c r="D17" s="207"/>
      <c r="E17" s="116">
        <v>12</v>
      </c>
      <c r="F17" s="120">
        <v>558480</v>
      </c>
      <c r="G17" s="104">
        <f t="shared" si="0"/>
        <v>0</v>
      </c>
      <c r="H17" s="25"/>
    </row>
    <row r="18" spans="2:8" ht="12.75">
      <c r="B18" s="115" t="s">
        <v>73</v>
      </c>
      <c r="C18" s="121">
        <v>6727</v>
      </c>
      <c r="D18" s="207"/>
      <c r="E18" s="116">
        <v>12</v>
      </c>
      <c r="F18" s="120">
        <v>301136</v>
      </c>
      <c r="G18" s="104">
        <f t="shared" si="0"/>
        <v>0</v>
      </c>
      <c r="H18" s="25"/>
    </row>
    <row r="19" spans="2:8" ht="12.75">
      <c r="B19" s="115" t="s">
        <v>74</v>
      </c>
      <c r="C19" s="121">
        <v>4215</v>
      </c>
      <c r="D19" s="207"/>
      <c r="E19" s="116">
        <v>12</v>
      </c>
      <c r="F19" s="120">
        <v>118099</v>
      </c>
      <c r="G19" s="104">
        <f t="shared" si="0"/>
        <v>0</v>
      </c>
      <c r="H19" s="25"/>
    </row>
    <row r="20" spans="2:8" ht="12.75">
      <c r="B20" s="115" t="s">
        <v>75</v>
      </c>
      <c r="C20" s="121">
        <v>1838</v>
      </c>
      <c r="D20" s="207"/>
      <c r="E20" s="116">
        <v>12</v>
      </c>
      <c r="F20" s="120">
        <v>30319</v>
      </c>
      <c r="G20" s="104">
        <f t="shared" si="0"/>
        <v>0</v>
      </c>
      <c r="H20" s="25"/>
    </row>
    <row r="21" spans="2:8" ht="12.75">
      <c r="B21" s="115" t="s">
        <v>76</v>
      </c>
      <c r="C21" s="121">
        <v>816</v>
      </c>
      <c r="D21" s="207"/>
      <c r="E21" s="116">
        <v>12</v>
      </c>
      <c r="F21" s="120">
        <v>7376</v>
      </c>
      <c r="G21" s="104">
        <f t="shared" si="0"/>
        <v>0</v>
      </c>
      <c r="H21" s="25"/>
    </row>
    <row r="22" spans="2:8" ht="12.75">
      <c r="B22" s="115" t="s">
        <v>77</v>
      </c>
      <c r="C22" s="121">
        <v>67505</v>
      </c>
      <c r="D22" s="105"/>
      <c r="E22" s="117"/>
      <c r="F22" s="120">
        <v>4745270</v>
      </c>
      <c r="G22" s="104">
        <f>SUM(G10:G21)</f>
        <v>0</v>
      </c>
      <c r="H22" s="25"/>
    </row>
    <row r="23" spans="2:8" ht="20.25" customHeight="1">
      <c r="B23" s="238" t="s">
        <v>89</v>
      </c>
      <c r="C23" s="239"/>
      <c r="D23" s="239"/>
      <c r="E23" s="239"/>
      <c r="F23" s="239"/>
      <c r="G23" s="240"/>
      <c r="H23" s="25"/>
    </row>
    <row r="24" spans="2:8" ht="25.5">
      <c r="B24" s="113" t="s">
        <v>78</v>
      </c>
      <c r="C24" s="113" t="s">
        <v>79</v>
      </c>
      <c r="D24" s="113" t="s">
        <v>80</v>
      </c>
      <c r="E24" s="113" t="s">
        <v>81</v>
      </c>
      <c r="F24" s="113" t="s">
        <v>82</v>
      </c>
      <c r="G24" s="113" t="s">
        <v>83</v>
      </c>
      <c r="H24" s="25"/>
    </row>
    <row r="25" spans="2:8" ht="12.75">
      <c r="B25" s="115" t="s">
        <v>65</v>
      </c>
      <c r="C25" s="121">
        <v>493</v>
      </c>
      <c r="D25" s="207"/>
      <c r="E25" s="116">
        <v>12</v>
      </c>
      <c r="F25" s="122">
        <v>20990</v>
      </c>
      <c r="G25" s="104">
        <f>D25*E25*F25</f>
        <v>0</v>
      </c>
      <c r="H25" s="25"/>
    </row>
    <row r="26" spans="2:8" ht="12.75">
      <c r="B26" s="115" t="s">
        <v>66</v>
      </c>
      <c r="C26" s="121">
        <v>1456</v>
      </c>
      <c r="D26" s="207"/>
      <c r="E26" s="116">
        <v>12</v>
      </c>
      <c r="F26" s="122">
        <v>63920</v>
      </c>
      <c r="G26" s="104">
        <f>D26*E26*F26</f>
        <v>0</v>
      </c>
      <c r="H26" s="25"/>
    </row>
    <row r="27" spans="2:8" ht="12.75">
      <c r="B27" s="115" t="s">
        <v>67</v>
      </c>
      <c r="C27" s="121">
        <v>2145</v>
      </c>
      <c r="D27" s="207"/>
      <c r="E27" s="116">
        <v>12</v>
      </c>
      <c r="F27" s="122">
        <v>96085</v>
      </c>
      <c r="G27" s="104">
        <f aca="true" t="shared" si="1" ref="G27:G36">D27*E27*F27</f>
        <v>0</v>
      </c>
      <c r="H27" s="25"/>
    </row>
    <row r="28" spans="2:8" ht="12.75">
      <c r="B28" s="115" t="s">
        <v>68</v>
      </c>
      <c r="C28" s="121">
        <v>2494</v>
      </c>
      <c r="D28" s="207"/>
      <c r="E28" s="116">
        <v>12</v>
      </c>
      <c r="F28" s="122">
        <v>107798.5</v>
      </c>
      <c r="G28" s="104">
        <f t="shared" si="1"/>
        <v>0</v>
      </c>
      <c r="H28" s="25"/>
    </row>
    <row r="29" spans="2:8" ht="12.75">
      <c r="B29" s="115" t="s">
        <v>69</v>
      </c>
      <c r="C29" s="121">
        <v>3138</v>
      </c>
      <c r="D29" s="207"/>
      <c r="E29" s="116">
        <v>12</v>
      </c>
      <c r="F29" s="122">
        <v>126212</v>
      </c>
      <c r="G29" s="104">
        <f t="shared" si="1"/>
        <v>0</v>
      </c>
      <c r="H29" s="25"/>
    </row>
    <row r="30" spans="2:8" ht="12.75">
      <c r="B30" s="115" t="s">
        <v>70</v>
      </c>
      <c r="C30" s="121">
        <v>3446</v>
      </c>
      <c r="D30" s="207"/>
      <c r="E30" s="116">
        <v>12</v>
      </c>
      <c r="F30" s="122">
        <v>121456.5</v>
      </c>
      <c r="G30" s="104">
        <f t="shared" si="1"/>
        <v>0</v>
      </c>
      <c r="H30" s="25"/>
    </row>
    <row r="31" spans="2:8" ht="12.75">
      <c r="B31" s="115" t="s">
        <v>71</v>
      </c>
      <c r="C31" s="121">
        <v>3581</v>
      </c>
      <c r="D31" s="207"/>
      <c r="E31" s="116">
        <v>12</v>
      </c>
      <c r="F31" s="122">
        <v>109907.5</v>
      </c>
      <c r="G31" s="104">
        <f t="shared" si="1"/>
        <v>0</v>
      </c>
      <c r="H31" s="25"/>
    </row>
    <row r="32" spans="2:8" ht="12.75">
      <c r="B32" s="115" t="s">
        <v>72</v>
      </c>
      <c r="C32" s="121">
        <v>3313</v>
      </c>
      <c r="D32" s="207"/>
      <c r="E32" s="116">
        <v>12</v>
      </c>
      <c r="F32" s="122">
        <v>87374.35</v>
      </c>
      <c r="G32" s="104">
        <f t="shared" si="1"/>
        <v>0</v>
      </c>
      <c r="H32" s="25"/>
    </row>
    <row r="33" spans="2:8" ht="12.75">
      <c r="B33" s="115" t="s">
        <v>73</v>
      </c>
      <c r="C33" s="121">
        <v>2368</v>
      </c>
      <c r="D33" s="207"/>
      <c r="E33" s="116">
        <v>12</v>
      </c>
      <c r="F33" s="122">
        <v>49053.625</v>
      </c>
      <c r="G33" s="104">
        <f t="shared" si="1"/>
        <v>0</v>
      </c>
      <c r="H33" s="25"/>
    </row>
    <row r="34" spans="2:8" ht="12.75">
      <c r="B34" s="115" t="s">
        <v>74</v>
      </c>
      <c r="C34" s="121">
        <v>1400</v>
      </c>
      <c r="D34" s="207"/>
      <c r="E34" s="116">
        <v>12</v>
      </c>
      <c r="F34" s="122">
        <v>21229.5</v>
      </c>
      <c r="G34" s="104">
        <f t="shared" si="1"/>
        <v>0</v>
      </c>
      <c r="H34" s="25"/>
    </row>
    <row r="35" spans="2:8" ht="12.75">
      <c r="B35" s="115" t="s">
        <v>75</v>
      </c>
      <c r="C35" s="121">
        <v>652</v>
      </c>
      <c r="D35" s="207"/>
      <c r="E35" s="116">
        <v>12</v>
      </c>
      <c r="F35" s="122">
        <v>7524</v>
      </c>
      <c r="G35" s="104">
        <f t="shared" si="1"/>
        <v>0</v>
      </c>
      <c r="H35" s="25"/>
    </row>
    <row r="36" spans="2:8" ht="12.75">
      <c r="B36" s="115" t="s">
        <v>76</v>
      </c>
      <c r="C36" s="121">
        <v>281</v>
      </c>
      <c r="D36" s="207"/>
      <c r="E36" s="116">
        <v>12</v>
      </c>
      <c r="F36" s="122">
        <v>2517</v>
      </c>
      <c r="G36" s="104">
        <f t="shared" si="1"/>
        <v>0</v>
      </c>
      <c r="H36" s="25"/>
    </row>
    <row r="37" spans="2:8" ht="12.75">
      <c r="B37" s="115" t="s">
        <v>77</v>
      </c>
      <c r="C37" s="121">
        <v>24767</v>
      </c>
      <c r="D37" s="105"/>
      <c r="E37" s="117"/>
      <c r="F37" s="122">
        <v>814067.975</v>
      </c>
      <c r="G37" s="104">
        <f>SUM(G25:G36)</f>
        <v>0</v>
      </c>
      <c r="H37" s="25"/>
    </row>
    <row r="38" spans="2:8" ht="20.25" customHeight="1">
      <c r="B38" s="238" t="s">
        <v>90</v>
      </c>
      <c r="C38" s="239"/>
      <c r="D38" s="239"/>
      <c r="E38" s="239"/>
      <c r="F38" s="239"/>
      <c r="G38" s="240"/>
      <c r="H38" s="25"/>
    </row>
    <row r="39" spans="2:8" ht="51">
      <c r="B39" s="241" t="s">
        <v>84</v>
      </c>
      <c r="C39" s="242"/>
      <c r="D39" s="113" t="s">
        <v>167</v>
      </c>
      <c r="E39" s="113" t="s">
        <v>85</v>
      </c>
      <c r="F39" s="113" t="s">
        <v>86</v>
      </c>
      <c r="G39" s="113" t="s">
        <v>87</v>
      </c>
      <c r="H39" s="25"/>
    </row>
    <row r="40" spans="2:8" ht="12.75">
      <c r="B40" s="127"/>
      <c r="C40" s="128">
        <v>17794</v>
      </c>
      <c r="D40" s="126"/>
      <c r="E40" s="118">
        <v>12</v>
      </c>
      <c r="F40" s="122">
        <v>453314</v>
      </c>
      <c r="G40" s="119">
        <f>D40*E40*F40</f>
        <v>0</v>
      </c>
      <c r="H40" s="25"/>
    </row>
    <row r="41" spans="2:8" s="32" customFormat="1" ht="13.5" thickBot="1">
      <c r="B41" s="106"/>
      <c r="C41" s="107"/>
      <c r="D41" s="108"/>
      <c r="E41" s="108"/>
      <c r="F41" s="109"/>
      <c r="G41" s="109"/>
      <c r="H41" s="31"/>
    </row>
    <row r="42" spans="2:8" ht="13.5" thickBot="1">
      <c r="B42" s="106"/>
      <c r="C42" s="107"/>
      <c r="D42" s="108"/>
      <c r="E42" s="243" t="s">
        <v>44</v>
      </c>
      <c r="F42" s="244"/>
      <c r="G42" s="110">
        <f>G40+G37+G22</f>
        <v>0</v>
      </c>
      <c r="H42" s="25"/>
    </row>
    <row r="43" spans="2:8" ht="12.75">
      <c r="B43" s="106"/>
      <c r="C43" s="107"/>
      <c r="D43" s="108"/>
      <c r="E43" s="108"/>
      <c r="F43" s="109"/>
      <c r="G43" s="109"/>
      <c r="H43" s="25"/>
    </row>
    <row r="44" spans="2:8" ht="20.25" customHeight="1">
      <c r="B44" s="238" t="s">
        <v>91</v>
      </c>
      <c r="C44" s="239"/>
      <c r="D44" s="239"/>
      <c r="E44" s="239"/>
      <c r="F44" s="239"/>
      <c r="G44" s="240"/>
      <c r="H44" s="25"/>
    </row>
    <row r="45" spans="2:8" ht="38.25">
      <c r="B45" s="113" t="s">
        <v>59</v>
      </c>
      <c r="C45" s="113" t="s">
        <v>60</v>
      </c>
      <c r="D45" s="113" t="s">
        <v>61</v>
      </c>
      <c r="E45" s="113" t="s">
        <v>62</v>
      </c>
      <c r="F45" s="113" t="s">
        <v>63</v>
      </c>
      <c r="G45" s="113" t="s">
        <v>64</v>
      </c>
      <c r="H45" s="25"/>
    </row>
    <row r="46" spans="2:8" ht="12.75">
      <c r="B46" s="115" t="s">
        <v>65</v>
      </c>
      <c r="C46" s="121">
        <v>3154</v>
      </c>
      <c r="D46" s="207"/>
      <c r="E46" s="116">
        <v>12</v>
      </c>
      <c r="F46" s="120">
        <v>190020</v>
      </c>
      <c r="G46" s="104">
        <f aca="true" t="shared" si="2" ref="G46:G57">D46*E46*F46</f>
        <v>0</v>
      </c>
      <c r="H46" s="25"/>
    </row>
    <row r="47" spans="2:8" ht="12.75">
      <c r="B47" s="115" t="s">
        <v>66</v>
      </c>
      <c r="C47" s="121">
        <v>5067</v>
      </c>
      <c r="D47" s="207"/>
      <c r="E47" s="116">
        <v>12</v>
      </c>
      <c r="F47" s="120">
        <v>390250</v>
      </c>
      <c r="G47" s="104">
        <f t="shared" si="2"/>
        <v>0</v>
      </c>
      <c r="H47" s="25"/>
    </row>
    <row r="48" spans="2:8" ht="12.75">
      <c r="B48" s="115" t="s">
        <v>67</v>
      </c>
      <c r="C48" s="121">
        <v>5702</v>
      </c>
      <c r="D48" s="207"/>
      <c r="E48" s="116">
        <v>12</v>
      </c>
      <c r="F48" s="120">
        <v>514880</v>
      </c>
      <c r="G48" s="104">
        <f t="shared" si="2"/>
        <v>0</v>
      </c>
      <c r="H48" s="25"/>
    </row>
    <row r="49" spans="2:8" ht="12.75">
      <c r="B49" s="115" t="s">
        <v>68</v>
      </c>
      <c r="C49" s="121">
        <v>6112</v>
      </c>
      <c r="D49" s="207"/>
      <c r="E49" s="116">
        <v>12</v>
      </c>
      <c r="F49" s="120">
        <v>585290</v>
      </c>
      <c r="G49" s="104">
        <f t="shared" si="2"/>
        <v>0</v>
      </c>
      <c r="H49" s="25"/>
    </row>
    <row r="50" spans="2:8" ht="12.75">
      <c r="B50" s="115" t="s">
        <v>69</v>
      </c>
      <c r="C50" s="121">
        <v>7501</v>
      </c>
      <c r="D50" s="207"/>
      <c r="E50" s="116">
        <v>12</v>
      </c>
      <c r="F50" s="120">
        <v>690340</v>
      </c>
      <c r="G50" s="104">
        <f t="shared" si="2"/>
        <v>0</v>
      </c>
      <c r="H50" s="25"/>
    </row>
    <row r="51" spans="2:8" ht="12.75">
      <c r="B51" s="115" t="s">
        <v>70</v>
      </c>
      <c r="C51" s="121">
        <v>8561</v>
      </c>
      <c r="D51" s="207"/>
      <c r="E51" s="116">
        <v>12</v>
      </c>
      <c r="F51" s="120">
        <v>708460</v>
      </c>
      <c r="G51" s="104">
        <f t="shared" si="2"/>
        <v>0</v>
      </c>
      <c r="H51" s="25"/>
    </row>
    <row r="52" spans="2:8" ht="12.75">
      <c r="B52" s="115" t="s">
        <v>71</v>
      </c>
      <c r="C52" s="121">
        <v>9049</v>
      </c>
      <c r="D52" s="207"/>
      <c r="E52" s="116">
        <v>12</v>
      </c>
      <c r="F52" s="120">
        <v>650620</v>
      </c>
      <c r="G52" s="104">
        <f t="shared" si="2"/>
        <v>0</v>
      </c>
      <c r="H52" s="25"/>
    </row>
    <row r="53" spans="2:8" ht="12.75">
      <c r="B53" s="115" t="s">
        <v>72</v>
      </c>
      <c r="C53" s="121">
        <v>8763</v>
      </c>
      <c r="D53" s="207"/>
      <c r="E53" s="116">
        <v>12</v>
      </c>
      <c r="F53" s="120">
        <v>558480</v>
      </c>
      <c r="G53" s="104">
        <f t="shared" si="2"/>
        <v>0</v>
      </c>
      <c r="H53" s="25"/>
    </row>
    <row r="54" spans="2:8" ht="12.75">
      <c r="B54" s="115" t="s">
        <v>73</v>
      </c>
      <c r="C54" s="121">
        <v>6727</v>
      </c>
      <c r="D54" s="207"/>
      <c r="E54" s="116">
        <v>12</v>
      </c>
      <c r="F54" s="120">
        <v>301136</v>
      </c>
      <c r="G54" s="104">
        <f t="shared" si="2"/>
        <v>0</v>
      </c>
      <c r="H54" s="25"/>
    </row>
    <row r="55" spans="2:8" ht="12.75">
      <c r="B55" s="115" t="s">
        <v>74</v>
      </c>
      <c r="C55" s="121">
        <v>4215</v>
      </c>
      <c r="D55" s="207"/>
      <c r="E55" s="116">
        <v>12</v>
      </c>
      <c r="F55" s="120">
        <v>118099</v>
      </c>
      <c r="G55" s="104">
        <f t="shared" si="2"/>
        <v>0</v>
      </c>
      <c r="H55" s="25"/>
    </row>
    <row r="56" spans="2:8" ht="12.75">
      <c r="B56" s="115" t="s">
        <v>75</v>
      </c>
      <c r="C56" s="121">
        <v>1838</v>
      </c>
      <c r="D56" s="207"/>
      <c r="E56" s="116">
        <v>12</v>
      </c>
      <c r="F56" s="120">
        <v>30319</v>
      </c>
      <c r="G56" s="104">
        <f t="shared" si="2"/>
        <v>0</v>
      </c>
      <c r="H56" s="25"/>
    </row>
    <row r="57" spans="2:8" ht="12.75">
      <c r="B57" s="115" t="s">
        <v>76</v>
      </c>
      <c r="C57" s="121">
        <v>816</v>
      </c>
      <c r="D57" s="207"/>
      <c r="E57" s="116">
        <v>12</v>
      </c>
      <c r="F57" s="120">
        <v>7376</v>
      </c>
      <c r="G57" s="104">
        <f t="shared" si="2"/>
        <v>0</v>
      </c>
      <c r="H57" s="25"/>
    </row>
    <row r="58" spans="2:8" ht="12.75">
      <c r="B58" s="115" t="s">
        <v>77</v>
      </c>
      <c r="C58" s="121">
        <v>67505</v>
      </c>
      <c r="D58" s="105"/>
      <c r="E58" s="117"/>
      <c r="F58" s="120">
        <v>4745270</v>
      </c>
      <c r="G58" s="104">
        <f>SUM(G46:G57)</f>
        <v>0</v>
      </c>
      <c r="H58" s="25"/>
    </row>
    <row r="59" spans="2:8" ht="20.25" customHeight="1">
      <c r="B59" s="238" t="s">
        <v>94</v>
      </c>
      <c r="C59" s="239"/>
      <c r="D59" s="239"/>
      <c r="E59" s="239"/>
      <c r="F59" s="239"/>
      <c r="G59" s="240"/>
      <c r="H59" s="25"/>
    </row>
    <row r="60" spans="2:8" ht="25.5">
      <c r="B60" s="113" t="s">
        <v>78</v>
      </c>
      <c r="C60" s="113" t="s">
        <v>79</v>
      </c>
      <c r="D60" s="113" t="s">
        <v>80</v>
      </c>
      <c r="E60" s="113" t="s">
        <v>81</v>
      </c>
      <c r="F60" s="113" t="s">
        <v>82</v>
      </c>
      <c r="G60" s="113" t="s">
        <v>83</v>
      </c>
      <c r="H60" s="25"/>
    </row>
    <row r="61" spans="2:8" ht="12.75">
      <c r="B61" s="115" t="s">
        <v>65</v>
      </c>
      <c r="C61" s="121">
        <v>493</v>
      </c>
      <c r="D61" s="207"/>
      <c r="E61" s="116">
        <v>12</v>
      </c>
      <c r="F61" s="122">
        <v>20990</v>
      </c>
      <c r="G61" s="104">
        <f>D61*E61*F61</f>
        <v>0</v>
      </c>
      <c r="H61" s="25"/>
    </row>
    <row r="62" spans="2:8" ht="12.75">
      <c r="B62" s="115" t="s">
        <v>66</v>
      </c>
      <c r="C62" s="121">
        <v>1456</v>
      </c>
      <c r="D62" s="207"/>
      <c r="E62" s="116">
        <v>12</v>
      </c>
      <c r="F62" s="122">
        <v>63920</v>
      </c>
      <c r="G62" s="104">
        <f>D62*E62*F62</f>
        <v>0</v>
      </c>
      <c r="H62" s="25"/>
    </row>
    <row r="63" spans="2:8" ht="12.75">
      <c r="B63" s="115" t="s">
        <v>67</v>
      </c>
      <c r="C63" s="121">
        <v>2145</v>
      </c>
      <c r="D63" s="207"/>
      <c r="E63" s="116">
        <v>12</v>
      </c>
      <c r="F63" s="122">
        <v>96085</v>
      </c>
      <c r="G63" s="104">
        <f aca="true" t="shared" si="3" ref="G63:G72">D63*E63*F63</f>
        <v>0</v>
      </c>
      <c r="H63" s="25"/>
    </row>
    <row r="64" spans="2:8" ht="12.75">
      <c r="B64" s="115" t="s">
        <v>68</v>
      </c>
      <c r="C64" s="121">
        <v>2494</v>
      </c>
      <c r="D64" s="207"/>
      <c r="E64" s="116">
        <v>12</v>
      </c>
      <c r="F64" s="122">
        <v>107798.5</v>
      </c>
      <c r="G64" s="104">
        <f t="shared" si="3"/>
        <v>0</v>
      </c>
      <c r="H64" s="25"/>
    </row>
    <row r="65" spans="2:8" ht="12.75">
      <c r="B65" s="115" t="s">
        <v>69</v>
      </c>
      <c r="C65" s="121">
        <v>3138</v>
      </c>
      <c r="D65" s="207"/>
      <c r="E65" s="116">
        <v>12</v>
      </c>
      <c r="F65" s="122">
        <v>126212</v>
      </c>
      <c r="G65" s="104">
        <f t="shared" si="3"/>
        <v>0</v>
      </c>
      <c r="H65" s="25"/>
    </row>
    <row r="66" spans="2:8" ht="12.75">
      <c r="B66" s="115" t="s">
        <v>70</v>
      </c>
      <c r="C66" s="121">
        <v>3446</v>
      </c>
      <c r="D66" s="207"/>
      <c r="E66" s="116">
        <v>12</v>
      </c>
      <c r="F66" s="122">
        <v>121456.5</v>
      </c>
      <c r="G66" s="104">
        <f t="shared" si="3"/>
        <v>0</v>
      </c>
      <c r="H66" s="25"/>
    </row>
    <row r="67" spans="2:8" ht="12.75">
      <c r="B67" s="115" t="s">
        <v>71</v>
      </c>
      <c r="C67" s="121">
        <v>3581</v>
      </c>
      <c r="D67" s="207"/>
      <c r="E67" s="116">
        <v>12</v>
      </c>
      <c r="F67" s="122">
        <v>109907.5</v>
      </c>
      <c r="G67" s="104">
        <f t="shared" si="3"/>
        <v>0</v>
      </c>
      <c r="H67" s="25"/>
    </row>
    <row r="68" spans="2:8" ht="12.75">
      <c r="B68" s="115" t="s">
        <v>72</v>
      </c>
      <c r="C68" s="121">
        <v>3313</v>
      </c>
      <c r="D68" s="207"/>
      <c r="E68" s="116">
        <v>12</v>
      </c>
      <c r="F68" s="122">
        <v>87374.35</v>
      </c>
      <c r="G68" s="104">
        <f t="shared" si="3"/>
        <v>0</v>
      </c>
      <c r="H68" s="25"/>
    </row>
    <row r="69" spans="2:8" ht="12.75">
      <c r="B69" s="115" t="s">
        <v>73</v>
      </c>
      <c r="C69" s="121">
        <v>2368</v>
      </c>
      <c r="D69" s="207"/>
      <c r="E69" s="116">
        <v>12</v>
      </c>
      <c r="F69" s="122">
        <v>49053.625</v>
      </c>
      <c r="G69" s="104">
        <f t="shared" si="3"/>
        <v>0</v>
      </c>
      <c r="H69" s="25"/>
    </row>
    <row r="70" spans="2:8" ht="12.75">
      <c r="B70" s="115" t="s">
        <v>74</v>
      </c>
      <c r="C70" s="121">
        <v>1400</v>
      </c>
      <c r="D70" s="207"/>
      <c r="E70" s="116">
        <v>12</v>
      </c>
      <c r="F70" s="122">
        <v>21229.5</v>
      </c>
      <c r="G70" s="104">
        <f t="shared" si="3"/>
        <v>0</v>
      </c>
      <c r="H70" s="25"/>
    </row>
    <row r="71" spans="2:8" ht="12.75">
      <c r="B71" s="115" t="s">
        <v>75</v>
      </c>
      <c r="C71" s="121">
        <v>652</v>
      </c>
      <c r="D71" s="207"/>
      <c r="E71" s="116">
        <v>12</v>
      </c>
      <c r="F71" s="122">
        <v>7524</v>
      </c>
      <c r="G71" s="104">
        <f t="shared" si="3"/>
        <v>0</v>
      </c>
      <c r="H71" s="25"/>
    </row>
    <row r="72" spans="2:8" ht="12.75">
      <c r="B72" s="115" t="s">
        <v>76</v>
      </c>
      <c r="C72" s="121">
        <v>281</v>
      </c>
      <c r="D72" s="207"/>
      <c r="E72" s="116">
        <v>12</v>
      </c>
      <c r="F72" s="122">
        <v>2517</v>
      </c>
      <c r="G72" s="104">
        <f t="shared" si="3"/>
        <v>0</v>
      </c>
      <c r="H72" s="25"/>
    </row>
    <row r="73" spans="2:8" ht="12.75">
      <c r="B73" s="115" t="s">
        <v>77</v>
      </c>
      <c r="C73" s="121">
        <v>24767</v>
      </c>
      <c r="D73" s="105"/>
      <c r="E73" s="117"/>
      <c r="F73" s="122">
        <v>814067.975</v>
      </c>
      <c r="G73" s="104">
        <f>SUM(G61:G72)</f>
        <v>0</v>
      </c>
      <c r="H73" s="25"/>
    </row>
    <row r="74" spans="2:8" ht="20.25" customHeight="1">
      <c r="B74" s="238" t="s">
        <v>95</v>
      </c>
      <c r="C74" s="239"/>
      <c r="D74" s="239"/>
      <c r="E74" s="239"/>
      <c r="F74" s="239"/>
      <c r="G74" s="240"/>
      <c r="H74" s="25"/>
    </row>
    <row r="75" spans="2:8" ht="51">
      <c r="B75" s="241" t="s">
        <v>84</v>
      </c>
      <c r="C75" s="242"/>
      <c r="D75" s="113" t="s">
        <v>167</v>
      </c>
      <c r="E75" s="113" t="s">
        <v>85</v>
      </c>
      <c r="F75" s="113" t="s">
        <v>86</v>
      </c>
      <c r="G75" s="113" t="s">
        <v>87</v>
      </c>
      <c r="H75" s="25"/>
    </row>
    <row r="76" spans="2:8" ht="12.75">
      <c r="B76" s="127"/>
      <c r="C76" s="128">
        <v>17794</v>
      </c>
      <c r="D76" s="126"/>
      <c r="E76" s="118">
        <v>12</v>
      </c>
      <c r="F76" s="122">
        <v>453314</v>
      </c>
      <c r="G76" s="119">
        <f>D76*E76*F76</f>
        <v>0</v>
      </c>
      <c r="H76" s="25"/>
    </row>
    <row r="77" spans="2:8" ht="13.5" thickBot="1">
      <c r="B77" s="106"/>
      <c r="C77" s="107"/>
      <c r="D77" s="108"/>
      <c r="E77" s="108"/>
      <c r="F77" s="109"/>
      <c r="G77" s="109"/>
      <c r="H77" s="25"/>
    </row>
    <row r="78" spans="2:8" ht="13.5" customHeight="1" thickBot="1">
      <c r="B78" s="106"/>
      <c r="C78" s="107"/>
      <c r="D78" s="108"/>
      <c r="E78" s="243" t="s">
        <v>45</v>
      </c>
      <c r="F78" s="244"/>
      <c r="G78" s="110">
        <f>G76+G73+G58</f>
        <v>0</v>
      </c>
      <c r="H78" s="25"/>
    </row>
    <row r="79" spans="2:8" ht="12.75">
      <c r="B79" s="106"/>
      <c r="C79" s="107"/>
      <c r="D79" s="108"/>
      <c r="E79" s="111"/>
      <c r="F79" s="140"/>
      <c r="G79" s="141"/>
      <c r="H79" s="25"/>
    </row>
    <row r="80" spans="2:8" ht="20.25" customHeight="1">
      <c r="B80" s="238" t="s">
        <v>92</v>
      </c>
      <c r="C80" s="239"/>
      <c r="D80" s="239"/>
      <c r="E80" s="239"/>
      <c r="F80" s="239"/>
      <c r="G80" s="240"/>
      <c r="H80" s="25"/>
    </row>
    <row r="81" spans="2:8" ht="38.25">
      <c r="B81" s="113" t="s">
        <v>59</v>
      </c>
      <c r="C81" s="113" t="s">
        <v>60</v>
      </c>
      <c r="D81" s="113" t="s">
        <v>61</v>
      </c>
      <c r="E81" s="113" t="s">
        <v>62</v>
      </c>
      <c r="F81" s="113" t="s">
        <v>63</v>
      </c>
      <c r="G81" s="113" t="s">
        <v>64</v>
      </c>
      <c r="H81" s="25"/>
    </row>
    <row r="82" spans="2:8" ht="12.75">
      <c r="B82" s="115" t="s">
        <v>65</v>
      </c>
      <c r="C82" s="121">
        <v>3154</v>
      </c>
      <c r="D82" s="207"/>
      <c r="E82" s="116">
        <v>12</v>
      </c>
      <c r="F82" s="120">
        <v>190020</v>
      </c>
      <c r="G82" s="104">
        <f aca="true" t="shared" si="4" ref="G82:G93">D82*E82*F82</f>
        <v>0</v>
      </c>
      <c r="H82" s="25"/>
    </row>
    <row r="83" spans="2:8" ht="12.75">
      <c r="B83" s="115" t="s">
        <v>66</v>
      </c>
      <c r="C83" s="121">
        <v>5067</v>
      </c>
      <c r="D83" s="207"/>
      <c r="E83" s="116">
        <v>12</v>
      </c>
      <c r="F83" s="120">
        <v>390250</v>
      </c>
      <c r="G83" s="104">
        <f t="shared" si="4"/>
        <v>0</v>
      </c>
      <c r="H83" s="25"/>
    </row>
    <row r="84" spans="2:8" ht="12.75">
      <c r="B84" s="115" t="s">
        <v>67</v>
      </c>
      <c r="C84" s="121">
        <v>5702</v>
      </c>
      <c r="D84" s="207"/>
      <c r="E84" s="116">
        <v>12</v>
      </c>
      <c r="F84" s="120">
        <v>514880</v>
      </c>
      <c r="G84" s="104">
        <f t="shared" si="4"/>
        <v>0</v>
      </c>
      <c r="H84" s="25"/>
    </row>
    <row r="85" spans="2:8" ht="12.75">
      <c r="B85" s="115" t="s">
        <v>68</v>
      </c>
      <c r="C85" s="121">
        <v>6112</v>
      </c>
      <c r="D85" s="207"/>
      <c r="E85" s="116">
        <v>12</v>
      </c>
      <c r="F85" s="120">
        <v>585290</v>
      </c>
      <c r="G85" s="104">
        <f t="shared" si="4"/>
        <v>0</v>
      </c>
      <c r="H85" s="25"/>
    </row>
    <row r="86" spans="2:8" ht="12.75">
      <c r="B86" s="115" t="s">
        <v>69</v>
      </c>
      <c r="C86" s="121">
        <v>7501</v>
      </c>
      <c r="D86" s="207"/>
      <c r="E86" s="116">
        <v>12</v>
      </c>
      <c r="F86" s="120">
        <v>690340</v>
      </c>
      <c r="G86" s="104">
        <f t="shared" si="4"/>
        <v>0</v>
      </c>
      <c r="H86" s="25"/>
    </row>
    <row r="87" spans="2:8" ht="12.75">
      <c r="B87" s="115" t="s">
        <v>70</v>
      </c>
      <c r="C87" s="121">
        <v>8561</v>
      </c>
      <c r="D87" s="207"/>
      <c r="E87" s="116">
        <v>12</v>
      </c>
      <c r="F87" s="120">
        <v>708460</v>
      </c>
      <c r="G87" s="104">
        <f t="shared" si="4"/>
        <v>0</v>
      </c>
      <c r="H87" s="25"/>
    </row>
    <row r="88" spans="2:8" ht="12.75">
      <c r="B88" s="115" t="s">
        <v>71</v>
      </c>
      <c r="C88" s="121">
        <v>9049</v>
      </c>
      <c r="D88" s="207"/>
      <c r="E88" s="116">
        <v>12</v>
      </c>
      <c r="F88" s="120">
        <v>650620</v>
      </c>
      <c r="G88" s="104">
        <f t="shared" si="4"/>
        <v>0</v>
      </c>
      <c r="H88" s="25"/>
    </row>
    <row r="89" spans="2:8" ht="12.75">
      <c r="B89" s="115" t="s">
        <v>72</v>
      </c>
      <c r="C89" s="121">
        <v>8763</v>
      </c>
      <c r="D89" s="207"/>
      <c r="E89" s="116">
        <v>12</v>
      </c>
      <c r="F89" s="120">
        <v>558480</v>
      </c>
      <c r="G89" s="104">
        <f t="shared" si="4"/>
        <v>0</v>
      </c>
      <c r="H89" s="25"/>
    </row>
    <row r="90" spans="2:8" s="30" customFormat="1" ht="12.75">
      <c r="B90" s="115" t="s">
        <v>73</v>
      </c>
      <c r="C90" s="121">
        <v>6727</v>
      </c>
      <c r="D90" s="207"/>
      <c r="E90" s="116">
        <v>12</v>
      </c>
      <c r="F90" s="120">
        <v>301136</v>
      </c>
      <c r="G90" s="104">
        <f t="shared" si="4"/>
        <v>0</v>
      </c>
      <c r="H90" s="29"/>
    </row>
    <row r="91" spans="2:7" ht="12.75">
      <c r="B91" s="115" t="s">
        <v>74</v>
      </c>
      <c r="C91" s="121">
        <v>4215</v>
      </c>
      <c r="D91" s="207"/>
      <c r="E91" s="116">
        <v>12</v>
      </c>
      <c r="F91" s="120">
        <v>118099</v>
      </c>
      <c r="G91" s="104">
        <f t="shared" si="4"/>
        <v>0</v>
      </c>
    </row>
    <row r="92" spans="2:7" ht="12.75">
      <c r="B92" s="115" t="s">
        <v>75</v>
      </c>
      <c r="C92" s="121">
        <v>1838</v>
      </c>
      <c r="D92" s="207"/>
      <c r="E92" s="116">
        <v>12</v>
      </c>
      <c r="F92" s="120">
        <v>30319</v>
      </c>
      <c r="G92" s="104">
        <f t="shared" si="4"/>
        <v>0</v>
      </c>
    </row>
    <row r="93" spans="2:7" s="12" customFormat="1" ht="12.75">
      <c r="B93" s="115" t="s">
        <v>76</v>
      </c>
      <c r="C93" s="121">
        <v>816</v>
      </c>
      <c r="D93" s="207"/>
      <c r="E93" s="116">
        <v>12</v>
      </c>
      <c r="F93" s="120">
        <v>7376</v>
      </c>
      <c r="G93" s="104">
        <f t="shared" si="4"/>
        <v>0</v>
      </c>
    </row>
    <row r="94" spans="2:7" s="12" customFormat="1" ht="12.75">
      <c r="B94" s="115" t="s">
        <v>77</v>
      </c>
      <c r="C94" s="121">
        <v>67505</v>
      </c>
      <c r="D94" s="105"/>
      <c r="E94" s="117"/>
      <c r="F94" s="120">
        <v>4745270</v>
      </c>
      <c r="G94" s="104">
        <f>SUM(G82:G93)</f>
        <v>0</v>
      </c>
    </row>
    <row r="95" spans="2:8" ht="20.25" customHeight="1">
      <c r="B95" s="238" t="s">
        <v>93</v>
      </c>
      <c r="C95" s="239"/>
      <c r="D95" s="239"/>
      <c r="E95" s="239"/>
      <c r="F95" s="239"/>
      <c r="G95" s="240"/>
      <c r="H95" s="25"/>
    </row>
    <row r="96" spans="2:7" s="12" customFormat="1" ht="25.5">
      <c r="B96" s="113" t="s">
        <v>78</v>
      </c>
      <c r="C96" s="113" t="s">
        <v>79</v>
      </c>
      <c r="D96" s="113" t="s">
        <v>80</v>
      </c>
      <c r="E96" s="113" t="s">
        <v>81</v>
      </c>
      <c r="F96" s="113" t="s">
        <v>82</v>
      </c>
      <c r="G96" s="113" t="s">
        <v>83</v>
      </c>
    </row>
    <row r="97" spans="2:7" s="12" customFormat="1" ht="12.75">
      <c r="B97" s="115" t="s">
        <v>65</v>
      </c>
      <c r="C97" s="121">
        <v>493</v>
      </c>
      <c r="D97" s="207"/>
      <c r="E97" s="116">
        <v>12</v>
      </c>
      <c r="F97" s="122">
        <v>20990</v>
      </c>
      <c r="G97" s="104">
        <f>D97*E97*F97</f>
        <v>0</v>
      </c>
    </row>
    <row r="98" spans="2:7" s="12" customFormat="1" ht="12.75">
      <c r="B98" s="115" t="s">
        <v>66</v>
      </c>
      <c r="C98" s="121">
        <v>1456</v>
      </c>
      <c r="D98" s="207"/>
      <c r="E98" s="116">
        <v>12</v>
      </c>
      <c r="F98" s="122">
        <v>63920</v>
      </c>
      <c r="G98" s="104">
        <f>D98*E98*F98</f>
        <v>0</v>
      </c>
    </row>
    <row r="99" spans="2:7" s="12" customFormat="1" ht="12.75">
      <c r="B99" s="115" t="s">
        <v>67</v>
      </c>
      <c r="C99" s="121">
        <v>2145</v>
      </c>
      <c r="D99" s="207"/>
      <c r="E99" s="116">
        <v>12</v>
      </c>
      <c r="F99" s="122">
        <v>96085</v>
      </c>
      <c r="G99" s="104">
        <f aca="true" t="shared" si="5" ref="G99:G108">D99*E99*F99</f>
        <v>0</v>
      </c>
    </row>
    <row r="100" spans="2:7" s="12" customFormat="1" ht="12.75">
      <c r="B100" s="115" t="s">
        <v>68</v>
      </c>
      <c r="C100" s="121">
        <v>2494</v>
      </c>
      <c r="D100" s="207"/>
      <c r="E100" s="116">
        <v>12</v>
      </c>
      <c r="F100" s="122">
        <v>107798.5</v>
      </c>
      <c r="G100" s="104">
        <f t="shared" si="5"/>
        <v>0</v>
      </c>
    </row>
    <row r="101" spans="2:7" s="12" customFormat="1" ht="12.75">
      <c r="B101" s="115" t="s">
        <v>69</v>
      </c>
      <c r="C101" s="121">
        <v>3138</v>
      </c>
      <c r="D101" s="207"/>
      <c r="E101" s="116">
        <v>12</v>
      </c>
      <c r="F101" s="122">
        <v>126212</v>
      </c>
      <c r="G101" s="104">
        <f t="shared" si="5"/>
        <v>0</v>
      </c>
    </row>
    <row r="102" spans="2:7" ht="12.75">
      <c r="B102" s="115" t="s">
        <v>70</v>
      </c>
      <c r="C102" s="121">
        <v>3446</v>
      </c>
      <c r="D102" s="207"/>
      <c r="E102" s="116">
        <v>12</v>
      </c>
      <c r="F102" s="122">
        <v>121456.5</v>
      </c>
      <c r="G102" s="104">
        <f t="shared" si="5"/>
        <v>0</v>
      </c>
    </row>
    <row r="103" spans="2:7" ht="12.75">
      <c r="B103" s="115" t="s">
        <v>71</v>
      </c>
      <c r="C103" s="121">
        <v>3581</v>
      </c>
      <c r="D103" s="207"/>
      <c r="E103" s="116">
        <v>12</v>
      </c>
      <c r="F103" s="122">
        <v>109907.5</v>
      </c>
      <c r="G103" s="104">
        <f t="shared" si="5"/>
        <v>0</v>
      </c>
    </row>
    <row r="104" spans="2:7" ht="12.75">
      <c r="B104" s="115" t="s">
        <v>72</v>
      </c>
      <c r="C104" s="121">
        <v>3313</v>
      </c>
      <c r="D104" s="207"/>
      <c r="E104" s="116">
        <v>12</v>
      </c>
      <c r="F104" s="122">
        <v>87374.35</v>
      </c>
      <c r="G104" s="104">
        <f t="shared" si="5"/>
        <v>0</v>
      </c>
    </row>
    <row r="105" spans="2:7" ht="12.75">
      <c r="B105" s="115" t="s">
        <v>73</v>
      </c>
      <c r="C105" s="121">
        <v>2368</v>
      </c>
      <c r="D105" s="207"/>
      <c r="E105" s="116">
        <v>12</v>
      </c>
      <c r="F105" s="122">
        <v>49053.625</v>
      </c>
      <c r="G105" s="104">
        <f t="shared" si="5"/>
        <v>0</v>
      </c>
    </row>
    <row r="106" spans="2:7" ht="12.75">
      <c r="B106" s="115" t="s">
        <v>74</v>
      </c>
      <c r="C106" s="121">
        <v>1400</v>
      </c>
      <c r="D106" s="207"/>
      <c r="E106" s="116">
        <v>12</v>
      </c>
      <c r="F106" s="122">
        <v>21229.5</v>
      </c>
      <c r="G106" s="104">
        <f t="shared" si="5"/>
        <v>0</v>
      </c>
    </row>
    <row r="107" spans="2:7" ht="12.75">
      <c r="B107" s="115" t="s">
        <v>75</v>
      </c>
      <c r="C107" s="121">
        <v>652</v>
      </c>
      <c r="D107" s="207"/>
      <c r="E107" s="116">
        <v>12</v>
      </c>
      <c r="F107" s="122">
        <v>7524</v>
      </c>
      <c r="G107" s="104">
        <f t="shared" si="5"/>
        <v>0</v>
      </c>
    </row>
    <row r="108" spans="2:7" ht="12.75">
      <c r="B108" s="115" t="s">
        <v>76</v>
      </c>
      <c r="C108" s="121">
        <v>281</v>
      </c>
      <c r="D108" s="207"/>
      <c r="E108" s="116">
        <v>12</v>
      </c>
      <c r="F108" s="122">
        <v>2517</v>
      </c>
      <c r="G108" s="104">
        <f t="shared" si="5"/>
        <v>0</v>
      </c>
    </row>
    <row r="109" spans="2:7" ht="12.75">
      <c r="B109" s="115" t="s">
        <v>77</v>
      </c>
      <c r="C109" s="121">
        <v>24767</v>
      </c>
      <c r="D109" s="105"/>
      <c r="E109" s="117"/>
      <c r="F109" s="122">
        <v>814067.975</v>
      </c>
      <c r="G109" s="104">
        <f>SUM(G97:G108)</f>
        <v>0</v>
      </c>
    </row>
    <row r="110" spans="2:8" ht="20.25" customHeight="1">
      <c r="B110" s="238" t="s">
        <v>96</v>
      </c>
      <c r="C110" s="239"/>
      <c r="D110" s="239"/>
      <c r="E110" s="239"/>
      <c r="F110" s="239"/>
      <c r="G110" s="240"/>
      <c r="H110" s="25"/>
    </row>
    <row r="111" spans="2:7" ht="51">
      <c r="B111" s="241" t="s">
        <v>84</v>
      </c>
      <c r="C111" s="242"/>
      <c r="D111" s="113" t="s">
        <v>167</v>
      </c>
      <c r="E111" s="113" t="s">
        <v>85</v>
      </c>
      <c r="F111" s="113" t="s">
        <v>86</v>
      </c>
      <c r="G111" s="113" t="s">
        <v>87</v>
      </c>
    </row>
    <row r="112" spans="2:7" ht="12.75">
      <c r="B112" s="127"/>
      <c r="C112" s="128">
        <v>17794</v>
      </c>
      <c r="D112" s="126"/>
      <c r="E112" s="118">
        <v>12</v>
      </c>
      <c r="F112" s="122">
        <v>453314</v>
      </c>
      <c r="G112" s="119">
        <f>D112*E112*F112</f>
        <v>0</v>
      </c>
    </row>
    <row r="113" spans="2:7" ht="13.5" thickBot="1">
      <c r="B113" s="106"/>
      <c r="C113" s="107"/>
      <c r="D113" s="108"/>
      <c r="E113" s="108"/>
      <c r="F113" s="109"/>
      <c r="G113" s="109"/>
    </row>
    <row r="114" spans="2:7" ht="13.5" customHeight="1" thickBot="1">
      <c r="B114" s="106"/>
      <c r="C114" s="107"/>
      <c r="D114" s="108"/>
      <c r="E114" s="243" t="s">
        <v>46</v>
      </c>
      <c r="F114" s="244"/>
      <c r="G114" s="110">
        <f>G112+G109+G94</f>
        <v>0</v>
      </c>
    </row>
    <row r="115" spans="2:7" ht="12.75">
      <c r="B115" s="106"/>
      <c r="C115" s="107"/>
      <c r="D115" s="108"/>
      <c r="E115" s="108"/>
      <c r="F115" s="109"/>
      <c r="G115" s="109"/>
    </row>
    <row r="116" spans="2:8" ht="20.25" customHeight="1">
      <c r="B116" s="238" t="s">
        <v>97</v>
      </c>
      <c r="C116" s="239"/>
      <c r="D116" s="239"/>
      <c r="E116" s="239"/>
      <c r="F116" s="239"/>
      <c r="G116" s="240"/>
      <c r="H116" s="25"/>
    </row>
    <row r="117" spans="2:7" ht="38.25">
      <c r="B117" s="113" t="s">
        <v>59</v>
      </c>
      <c r="C117" s="113" t="s">
        <v>60</v>
      </c>
      <c r="D117" s="113" t="s">
        <v>61</v>
      </c>
      <c r="E117" s="113" t="s">
        <v>62</v>
      </c>
      <c r="F117" s="113" t="s">
        <v>63</v>
      </c>
      <c r="G117" s="113" t="s">
        <v>64</v>
      </c>
    </row>
    <row r="118" spans="2:7" ht="12.75">
      <c r="B118" s="115" t="s">
        <v>65</v>
      </c>
      <c r="C118" s="121">
        <v>3154</v>
      </c>
      <c r="D118" s="207"/>
      <c r="E118" s="116">
        <v>12</v>
      </c>
      <c r="F118" s="120">
        <v>190020</v>
      </c>
      <c r="G118" s="104">
        <f aca="true" t="shared" si="6" ref="G118:G129">D118*E118*F118</f>
        <v>0</v>
      </c>
    </row>
    <row r="119" spans="2:7" ht="12.75">
      <c r="B119" s="115" t="s">
        <v>66</v>
      </c>
      <c r="C119" s="121">
        <v>5067</v>
      </c>
      <c r="D119" s="207"/>
      <c r="E119" s="116">
        <v>12</v>
      </c>
      <c r="F119" s="120">
        <v>390250</v>
      </c>
      <c r="G119" s="104">
        <f t="shared" si="6"/>
        <v>0</v>
      </c>
    </row>
    <row r="120" spans="2:7" ht="12.75">
      <c r="B120" s="115" t="s">
        <v>67</v>
      </c>
      <c r="C120" s="121">
        <v>5702</v>
      </c>
      <c r="D120" s="207"/>
      <c r="E120" s="116">
        <v>12</v>
      </c>
      <c r="F120" s="120">
        <v>514880</v>
      </c>
      <c r="G120" s="104">
        <f t="shared" si="6"/>
        <v>0</v>
      </c>
    </row>
    <row r="121" spans="2:7" ht="12.75">
      <c r="B121" s="115" t="s">
        <v>68</v>
      </c>
      <c r="C121" s="121">
        <v>6112</v>
      </c>
      <c r="D121" s="207"/>
      <c r="E121" s="116">
        <v>12</v>
      </c>
      <c r="F121" s="120">
        <v>585290</v>
      </c>
      <c r="G121" s="104">
        <f t="shared" si="6"/>
        <v>0</v>
      </c>
    </row>
    <row r="122" spans="2:7" ht="12.75">
      <c r="B122" s="115" t="s">
        <v>69</v>
      </c>
      <c r="C122" s="121">
        <v>7501</v>
      </c>
      <c r="D122" s="207"/>
      <c r="E122" s="116">
        <v>12</v>
      </c>
      <c r="F122" s="120">
        <v>690340</v>
      </c>
      <c r="G122" s="104">
        <f t="shared" si="6"/>
        <v>0</v>
      </c>
    </row>
    <row r="123" spans="2:7" ht="12.75">
      <c r="B123" s="115" t="s">
        <v>70</v>
      </c>
      <c r="C123" s="121">
        <v>8561</v>
      </c>
      <c r="D123" s="207"/>
      <c r="E123" s="116">
        <v>12</v>
      </c>
      <c r="F123" s="120">
        <v>708460</v>
      </c>
      <c r="G123" s="104">
        <f t="shared" si="6"/>
        <v>0</v>
      </c>
    </row>
    <row r="124" spans="2:7" ht="12.75">
      <c r="B124" s="115" t="s">
        <v>71</v>
      </c>
      <c r="C124" s="121">
        <v>9049</v>
      </c>
      <c r="D124" s="207"/>
      <c r="E124" s="116">
        <v>12</v>
      </c>
      <c r="F124" s="120">
        <v>650620</v>
      </c>
      <c r="G124" s="104">
        <f t="shared" si="6"/>
        <v>0</v>
      </c>
    </row>
    <row r="125" spans="2:7" ht="12.75">
      <c r="B125" s="115" t="s">
        <v>72</v>
      </c>
      <c r="C125" s="121">
        <v>8763</v>
      </c>
      <c r="D125" s="207"/>
      <c r="E125" s="116">
        <v>12</v>
      </c>
      <c r="F125" s="120">
        <v>558480</v>
      </c>
      <c r="G125" s="104">
        <f t="shared" si="6"/>
        <v>0</v>
      </c>
    </row>
    <row r="126" spans="2:7" ht="12.75">
      <c r="B126" s="115" t="s">
        <v>73</v>
      </c>
      <c r="C126" s="121">
        <v>6727</v>
      </c>
      <c r="D126" s="207"/>
      <c r="E126" s="116">
        <v>12</v>
      </c>
      <c r="F126" s="120">
        <v>301136</v>
      </c>
      <c r="G126" s="104">
        <f t="shared" si="6"/>
        <v>0</v>
      </c>
    </row>
    <row r="127" spans="2:7" ht="12.75">
      <c r="B127" s="115" t="s">
        <v>74</v>
      </c>
      <c r="C127" s="121">
        <v>4215</v>
      </c>
      <c r="D127" s="207"/>
      <c r="E127" s="116">
        <v>12</v>
      </c>
      <c r="F127" s="120">
        <v>118099</v>
      </c>
      <c r="G127" s="104">
        <f t="shared" si="6"/>
        <v>0</v>
      </c>
    </row>
    <row r="128" spans="2:7" ht="12.75">
      <c r="B128" s="115" t="s">
        <v>75</v>
      </c>
      <c r="C128" s="121">
        <v>1838</v>
      </c>
      <c r="D128" s="207"/>
      <c r="E128" s="116">
        <v>12</v>
      </c>
      <c r="F128" s="120">
        <v>30319</v>
      </c>
      <c r="G128" s="104">
        <f t="shared" si="6"/>
        <v>0</v>
      </c>
    </row>
    <row r="129" spans="2:7" ht="12.75">
      <c r="B129" s="115" t="s">
        <v>76</v>
      </c>
      <c r="C129" s="121">
        <v>816</v>
      </c>
      <c r="D129" s="207"/>
      <c r="E129" s="116">
        <v>12</v>
      </c>
      <c r="F129" s="120">
        <v>7376</v>
      </c>
      <c r="G129" s="104">
        <f t="shared" si="6"/>
        <v>0</v>
      </c>
    </row>
    <row r="130" spans="2:7" ht="12.75">
      <c r="B130" s="115" t="s">
        <v>77</v>
      </c>
      <c r="C130" s="121">
        <v>67505</v>
      </c>
      <c r="D130" s="105"/>
      <c r="E130" s="117"/>
      <c r="F130" s="120">
        <v>4745270</v>
      </c>
      <c r="G130" s="104">
        <f>SUM(G118:G129)</f>
        <v>0</v>
      </c>
    </row>
    <row r="131" spans="2:8" ht="20.25" customHeight="1">
      <c r="B131" s="238" t="s">
        <v>98</v>
      </c>
      <c r="C131" s="239"/>
      <c r="D131" s="239"/>
      <c r="E131" s="239"/>
      <c r="F131" s="239"/>
      <c r="G131" s="240"/>
      <c r="H131" s="25"/>
    </row>
    <row r="132" spans="2:7" ht="25.5">
      <c r="B132" s="113" t="s">
        <v>78</v>
      </c>
      <c r="C132" s="113" t="s">
        <v>79</v>
      </c>
      <c r="D132" s="113" t="s">
        <v>80</v>
      </c>
      <c r="E132" s="113" t="s">
        <v>81</v>
      </c>
      <c r="F132" s="113" t="s">
        <v>82</v>
      </c>
      <c r="G132" s="113" t="s">
        <v>83</v>
      </c>
    </row>
    <row r="133" spans="2:7" ht="12.75">
      <c r="B133" s="115" t="s">
        <v>65</v>
      </c>
      <c r="C133" s="121">
        <v>493</v>
      </c>
      <c r="D133" s="207"/>
      <c r="E133" s="116">
        <v>12</v>
      </c>
      <c r="F133" s="122">
        <v>20990</v>
      </c>
      <c r="G133" s="104">
        <f>D133*E133*F133</f>
        <v>0</v>
      </c>
    </row>
    <row r="134" spans="2:7" ht="12.75">
      <c r="B134" s="115" t="s">
        <v>66</v>
      </c>
      <c r="C134" s="121">
        <v>1456</v>
      </c>
      <c r="D134" s="207"/>
      <c r="E134" s="116">
        <v>12</v>
      </c>
      <c r="F134" s="122">
        <v>63920</v>
      </c>
      <c r="G134" s="104">
        <f>D134*E134*F134</f>
        <v>0</v>
      </c>
    </row>
    <row r="135" spans="2:7" ht="12.75">
      <c r="B135" s="115" t="s">
        <v>67</v>
      </c>
      <c r="C135" s="121">
        <v>2145</v>
      </c>
      <c r="D135" s="207"/>
      <c r="E135" s="116">
        <v>12</v>
      </c>
      <c r="F135" s="122">
        <v>96085</v>
      </c>
      <c r="G135" s="104">
        <f aca="true" t="shared" si="7" ref="G135:G144">D135*E135*F135</f>
        <v>0</v>
      </c>
    </row>
    <row r="136" spans="2:7" ht="12.75">
      <c r="B136" s="115" t="s">
        <v>68</v>
      </c>
      <c r="C136" s="121">
        <v>2494</v>
      </c>
      <c r="D136" s="207"/>
      <c r="E136" s="116">
        <v>12</v>
      </c>
      <c r="F136" s="122">
        <v>107798.5</v>
      </c>
      <c r="G136" s="104">
        <f t="shared" si="7"/>
        <v>0</v>
      </c>
    </row>
    <row r="137" spans="2:7" ht="12.75">
      <c r="B137" s="115" t="s">
        <v>69</v>
      </c>
      <c r="C137" s="121">
        <v>3138</v>
      </c>
      <c r="D137" s="207"/>
      <c r="E137" s="116">
        <v>12</v>
      </c>
      <c r="F137" s="122">
        <v>126212</v>
      </c>
      <c r="G137" s="104">
        <f t="shared" si="7"/>
        <v>0</v>
      </c>
    </row>
    <row r="138" spans="2:7" ht="12.75">
      <c r="B138" s="115" t="s">
        <v>70</v>
      </c>
      <c r="C138" s="121">
        <v>3446</v>
      </c>
      <c r="D138" s="207"/>
      <c r="E138" s="116">
        <v>12</v>
      </c>
      <c r="F138" s="122">
        <v>121456.5</v>
      </c>
      <c r="G138" s="104">
        <f t="shared" si="7"/>
        <v>0</v>
      </c>
    </row>
    <row r="139" spans="2:7" ht="12.75">
      <c r="B139" s="115" t="s">
        <v>71</v>
      </c>
      <c r="C139" s="121">
        <v>3581</v>
      </c>
      <c r="D139" s="207"/>
      <c r="E139" s="116">
        <v>12</v>
      </c>
      <c r="F139" s="122">
        <v>109907.5</v>
      </c>
      <c r="G139" s="104">
        <f t="shared" si="7"/>
        <v>0</v>
      </c>
    </row>
    <row r="140" spans="2:7" ht="12.75">
      <c r="B140" s="115" t="s">
        <v>72</v>
      </c>
      <c r="C140" s="121">
        <v>3313</v>
      </c>
      <c r="D140" s="207"/>
      <c r="E140" s="116">
        <v>12</v>
      </c>
      <c r="F140" s="122">
        <v>87374.35</v>
      </c>
      <c r="G140" s="104">
        <f t="shared" si="7"/>
        <v>0</v>
      </c>
    </row>
    <row r="141" spans="2:7" ht="12.75">
      <c r="B141" s="115" t="s">
        <v>73</v>
      </c>
      <c r="C141" s="121">
        <v>2368</v>
      </c>
      <c r="D141" s="207"/>
      <c r="E141" s="116">
        <v>12</v>
      </c>
      <c r="F141" s="122">
        <v>49053.625</v>
      </c>
      <c r="G141" s="104">
        <f t="shared" si="7"/>
        <v>0</v>
      </c>
    </row>
    <row r="142" spans="2:7" ht="12.75">
      <c r="B142" s="115" t="s">
        <v>74</v>
      </c>
      <c r="C142" s="121">
        <v>1400</v>
      </c>
      <c r="D142" s="207"/>
      <c r="E142" s="116">
        <v>12</v>
      </c>
      <c r="F142" s="122">
        <v>21229.5</v>
      </c>
      <c r="G142" s="104">
        <f t="shared" si="7"/>
        <v>0</v>
      </c>
    </row>
    <row r="143" spans="2:7" ht="12.75">
      <c r="B143" s="115" t="s">
        <v>75</v>
      </c>
      <c r="C143" s="121">
        <v>652</v>
      </c>
      <c r="D143" s="207"/>
      <c r="E143" s="116">
        <v>12</v>
      </c>
      <c r="F143" s="122">
        <v>7524</v>
      </c>
      <c r="G143" s="104">
        <f t="shared" si="7"/>
        <v>0</v>
      </c>
    </row>
    <row r="144" spans="2:7" ht="12.75">
      <c r="B144" s="115" t="s">
        <v>76</v>
      </c>
      <c r="C144" s="121">
        <v>281</v>
      </c>
      <c r="D144" s="207"/>
      <c r="E144" s="116">
        <v>12</v>
      </c>
      <c r="F144" s="122">
        <v>2517</v>
      </c>
      <c r="G144" s="104">
        <f t="shared" si="7"/>
        <v>0</v>
      </c>
    </row>
    <row r="145" spans="2:7" ht="12.75">
      <c r="B145" s="115" t="s">
        <v>77</v>
      </c>
      <c r="C145" s="121">
        <v>24767</v>
      </c>
      <c r="D145" s="105"/>
      <c r="E145" s="117"/>
      <c r="F145" s="122">
        <v>814067.975</v>
      </c>
      <c r="G145" s="104">
        <f>SUM(G133:G144)</f>
        <v>0</v>
      </c>
    </row>
    <row r="146" spans="2:8" ht="20.25" customHeight="1">
      <c r="B146" s="238" t="s">
        <v>99</v>
      </c>
      <c r="C146" s="239"/>
      <c r="D146" s="239"/>
      <c r="E146" s="239"/>
      <c r="F146" s="239"/>
      <c r="G146" s="240"/>
      <c r="H146" s="25"/>
    </row>
    <row r="147" spans="2:7" ht="51">
      <c r="B147" s="241" t="s">
        <v>84</v>
      </c>
      <c r="C147" s="242"/>
      <c r="D147" s="113" t="s">
        <v>167</v>
      </c>
      <c r="E147" s="113" t="s">
        <v>85</v>
      </c>
      <c r="F147" s="113" t="s">
        <v>86</v>
      </c>
      <c r="G147" s="113" t="s">
        <v>87</v>
      </c>
    </row>
    <row r="148" spans="2:7" ht="12.75">
      <c r="B148" s="127"/>
      <c r="C148" s="128">
        <v>17794</v>
      </c>
      <c r="D148" s="126"/>
      <c r="E148" s="118">
        <v>12</v>
      </c>
      <c r="F148" s="122">
        <v>453314</v>
      </c>
      <c r="G148" s="119">
        <f>D148*E148*F148</f>
        <v>0</v>
      </c>
    </row>
    <row r="149" spans="2:7" ht="13.5" thickBot="1">
      <c r="B149" s="106"/>
      <c r="C149" s="107"/>
      <c r="D149" s="108"/>
      <c r="E149" s="108"/>
      <c r="F149" s="109"/>
      <c r="G149" s="109"/>
    </row>
    <row r="150" spans="2:7" ht="13.5" customHeight="1" thickBot="1">
      <c r="B150" s="106"/>
      <c r="C150" s="107"/>
      <c r="D150" s="108"/>
      <c r="E150" s="243" t="s">
        <v>47</v>
      </c>
      <c r="F150" s="244"/>
      <c r="G150" s="110">
        <f>G148+G145+G130</f>
        <v>0</v>
      </c>
    </row>
    <row r="151" spans="2:7" ht="12.75">
      <c r="B151" s="106"/>
      <c r="C151" s="107"/>
      <c r="D151" s="108"/>
      <c r="E151" s="108"/>
      <c r="F151" s="109"/>
      <c r="G151" s="109"/>
    </row>
    <row r="152" spans="2:8" ht="20.25" customHeight="1">
      <c r="B152" s="238" t="s">
        <v>100</v>
      </c>
      <c r="C152" s="239"/>
      <c r="D152" s="239"/>
      <c r="E152" s="239"/>
      <c r="F152" s="239"/>
      <c r="G152" s="240"/>
      <c r="H152" s="25"/>
    </row>
    <row r="153" spans="2:7" ht="38.25">
      <c r="B153" s="113" t="s">
        <v>59</v>
      </c>
      <c r="C153" s="113" t="s">
        <v>60</v>
      </c>
      <c r="D153" s="113" t="s">
        <v>61</v>
      </c>
      <c r="E153" s="113" t="s">
        <v>62</v>
      </c>
      <c r="F153" s="113" t="s">
        <v>63</v>
      </c>
      <c r="G153" s="113" t="s">
        <v>64</v>
      </c>
    </row>
    <row r="154" spans="2:7" ht="12.75">
      <c r="B154" s="115" t="s">
        <v>65</v>
      </c>
      <c r="C154" s="121">
        <v>3154</v>
      </c>
      <c r="D154" s="207"/>
      <c r="E154" s="116">
        <v>12</v>
      </c>
      <c r="F154" s="120">
        <v>190020</v>
      </c>
      <c r="G154" s="104">
        <f aca="true" t="shared" si="8" ref="G154:G165">D154*E154*F154</f>
        <v>0</v>
      </c>
    </row>
    <row r="155" spans="2:7" ht="12.75">
      <c r="B155" s="115" t="s">
        <v>66</v>
      </c>
      <c r="C155" s="121">
        <v>5067</v>
      </c>
      <c r="D155" s="207"/>
      <c r="E155" s="116">
        <v>12</v>
      </c>
      <c r="F155" s="120">
        <v>390250</v>
      </c>
      <c r="G155" s="104">
        <f t="shared" si="8"/>
        <v>0</v>
      </c>
    </row>
    <row r="156" spans="2:7" ht="12.75">
      <c r="B156" s="115" t="s">
        <v>67</v>
      </c>
      <c r="C156" s="121">
        <v>5702</v>
      </c>
      <c r="D156" s="207"/>
      <c r="E156" s="116">
        <v>12</v>
      </c>
      <c r="F156" s="120">
        <v>514880</v>
      </c>
      <c r="G156" s="104">
        <f t="shared" si="8"/>
        <v>0</v>
      </c>
    </row>
    <row r="157" spans="2:7" ht="12.75">
      <c r="B157" s="115" t="s">
        <v>68</v>
      </c>
      <c r="C157" s="121">
        <v>6112</v>
      </c>
      <c r="D157" s="207"/>
      <c r="E157" s="116">
        <v>12</v>
      </c>
      <c r="F157" s="120">
        <v>585290</v>
      </c>
      <c r="G157" s="104">
        <f t="shared" si="8"/>
        <v>0</v>
      </c>
    </row>
    <row r="158" spans="2:7" ht="12.75">
      <c r="B158" s="115" t="s">
        <v>69</v>
      </c>
      <c r="C158" s="121">
        <v>7501</v>
      </c>
      <c r="D158" s="207"/>
      <c r="E158" s="116">
        <v>12</v>
      </c>
      <c r="F158" s="120">
        <v>690340</v>
      </c>
      <c r="G158" s="104">
        <f t="shared" si="8"/>
        <v>0</v>
      </c>
    </row>
    <row r="159" spans="2:7" ht="12.75">
      <c r="B159" s="115" t="s">
        <v>70</v>
      </c>
      <c r="C159" s="121">
        <v>8561</v>
      </c>
      <c r="D159" s="207"/>
      <c r="E159" s="116">
        <v>12</v>
      </c>
      <c r="F159" s="120">
        <v>708460</v>
      </c>
      <c r="G159" s="104">
        <f t="shared" si="8"/>
        <v>0</v>
      </c>
    </row>
    <row r="160" spans="2:7" ht="12.75">
      <c r="B160" s="115" t="s">
        <v>71</v>
      </c>
      <c r="C160" s="121">
        <v>9049</v>
      </c>
      <c r="D160" s="207"/>
      <c r="E160" s="116">
        <v>12</v>
      </c>
      <c r="F160" s="120">
        <v>650620</v>
      </c>
      <c r="G160" s="104">
        <f t="shared" si="8"/>
        <v>0</v>
      </c>
    </row>
    <row r="161" spans="2:7" ht="12.75">
      <c r="B161" s="115" t="s">
        <v>72</v>
      </c>
      <c r="C161" s="121">
        <v>8763</v>
      </c>
      <c r="D161" s="207"/>
      <c r="E161" s="116">
        <v>12</v>
      </c>
      <c r="F161" s="120">
        <v>558480</v>
      </c>
      <c r="G161" s="104">
        <f t="shared" si="8"/>
        <v>0</v>
      </c>
    </row>
    <row r="162" spans="2:7" ht="12.75">
      <c r="B162" s="115" t="s">
        <v>73</v>
      </c>
      <c r="C162" s="121">
        <v>6727</v>
      </c>
      <c r="D162" s="207"/>
      <c r="E162" s="116">
        <v>12</v>
      </c>
      <c r="F162" s="120">
        <v>301136</v>
      </c>
      <c r="G162" s="104">
        <f t="shared" si="8"/>
        <v>0</v>
      </c>
    </row>
    <row r="163" spans="2:7" ht="12.75">
      <c r="B163" s="115" t="s">
        <v>74</v>
      </c>
      <c r="C163" s="121">
        <v>4215</v>
      </c>
      <c r="D163" s="207"/>
      <c r="E163" s="116">
        <v>12</v>
      </c>
      <c r="F163" s="120">
        <v>118099</v>
      </c>
      <c r="G163" s="104">
        <f t="shared" si="8"/>
        <v>0</v>
      </c>
    </row>
    <row r="164" spans="2:7" ht="12.75">
      <c r="B164" s="115" t="s">
        <v>75</v>
      </c>
      <c r="C164" s="121">
        <v>1838</v>
      </c>
      <c r="D164" s="207"/>
      <c r="E164" s="116">
        <v>12</v>
      </c>
      <c r="F164" s="120">
        <v>30319</v>
      </c>
      <c r="G164" s="104">
        <f t="shared" si="8"/>
        <v>0</v>
      </c>
    </row>
    <row r="165" spans="2:7" ht="12.75">
      <c r="B165" s="115" t="s">
        <v>76</v>
      </c>
      <c r="C165" s="121">
        <v>816</v>
      </c>
      <c r="D165" s="207"/>
      <c r="E165" s="116">
        <v>12</v>
      </c>
      <c r="F165" s="120">
        <v>7376</v>
      </c>
      <c r="G165" s="104">
        <f t="shared" si="8"/>
        <v>0</v>
      </c>
    </row>
    <row r="166" spans="2:7" ht="12.75">
      <c r="B166" s="115" t="s">
        <v>77</v>
      </c>
      <c r="C166" s="121">
        <v>67505</v>
      </c>
      <c r="D166" s="105"/>
      <c r="E166" s="117"/>
      <c r="F166" s="120">
        <v>4745270</v>
      </c>
      <c r="G166" s="104">
        <f>SUM(G154:G165)</f>
        <v>0</v>
      </c>
    </row>
    <row r="167" spans="2:8" ht="20.25" customHeight="1">
      <c r="B167" s="238" t="s">
        <v>101</v>
      </c>
      <c r="C167" s="239"/>
      <c r="D167" s="239"/>
      <c r="E167" s="239"/>
      <c r="F167" s="239"/>
      <c r="G167" s="240"/>
      <c r="H167" s="25"/>
    </row>
    <row r="168" spans="2:7" ht="25.5">
      <c r="B168" s="113" t="s">
        <v>78</v>
      </c>
      <c r="C168" s="113" t="s">
        <v>79</v>
      </c>
      <c r="D168" s="113" t="s">
        <v>80</v>
      </c>
      <c r="E168" s="113" t="s">
        <v>81</v>
      </c>
      <c r="F168" s="113" t="s">
        <v>82</v>
      </c>
      <c r="G168" s="113" t="s">
        <v>83</v>
      </c>
    </row>
    <row r="169" spans="2:7" ht="12.75">
      <c r="B169" s="115" t="s">
        <v>65</v>
      </c>
      <c r="C169" s="121">
        <v>493</v>
      </c>
      <c r="D169" s="207"/>
      <c r="E169" s="116">
        <v>12</v>
      </c>
      <c r="F169" s="122">
        <v>20990</v>
      </c>
      <c r="G169" s="104">
        <f>D169*E169*F169</f>
        <v>0</v>
      </c>
    </row>
    <row r="170" spans="2:7" ht="12.75">
      <c r="B170" s="115" t="s">
        <v>66</v>
      </c>
      <c r="C170" s="121">
        <v>1456</v>
      </c>
      <c r="D170" s="207"/>
      <c r="E170" s="116">
        <v>12</v>
      </c>
      <c r="F170" s="122">
        <v>63920</v>
      </c>
      <c r="G170" s="104">
        <f>D170*E170*F170</f>
        <v>0</v>
      </c>
    </row>
    <row r="171" spans="2:7" ht="12.75">
      <c r="B171" s="115" t="s">
        <v>67</v>
      </c>
      <c r="C171" s="121">
        <v>2145</v>
      </c>
      <c r="D171" s="207"/>
      <c r="E171" s="116">
        <v>12</v>
      </c>
      <c r="F171" s="122">
        <v>96085</v>
      </c>
      <c r="G171" s="104">
        <f aca="true" t="shared" si="9" ref="G171:G180">D171*E171*F171</f>
        <v>0</v>
      </c>
    </row>
    <row r="172" spans="2:7" ht="12.75">
      <c r="B172" s="115" t="s">
        <v>68</v>
      </c>
      <c r="C172" s="121">
        <v>2494</v>
      </c>
      <c r="D172" s="207"/>
      <c r="E172" s="116">
        <v>12</v>
      </c>
      <c r="F172" s="122">
        <v>107798.5</v>
      </c>
      <c r="G172" s="104">
        <f t="shared" si="9"/>
        <v>0</v>
      </c>
    </row>
    <row r="173" spans="2:7" ht="12.75">
      <c r="B173" s="115" t="s">
        <v>69</v>
      </c>
      <c r="C173" s="121">
        <v>3138</v>
      </c>
      <c r="D173" s="207"/>
      <c r="E173" s="116">
        <v>12</v>
      </c>
      <c r="F173" s="122">
        <v>126212</v>
      </c>
      <c r="G173" s="104">
        <f t="shared" si="9"/>
        <v>0</v>
      </c>
    </row>
    <row r="174" spans="2:7" ht="12.75">
      <c r="B174" s="115" t="s">
        <v>70</v>
      </c>
      <c r="C174" s="121">
        <v>3446</v>
      </c>
      <c r="D174" s="207"/>
      <c r="E174" s="116">
        <v>12</v>
      </c>
      <c r="F174" s="122">
        <v>121456.5</v>
      </c>
      <c r="G174" s="104">
        <f t="shared" si="9"/>
        <v>0</v>
      </c>
    </row>
    <row r="175" spans="2:7" ht="12.75">
      <c r="B175" s="115" t="s">
        <v>71</v>
      </c>
      <c r="C175" s="121">
        <v>3581</v>
      </c>
      <c r="D175" s="207"/>
      <c r="E175" s="116">
        <v>12</v>
      </c>
      <c r="F175" s="122">
        <v>109907.5</v>
      </c>
      <c r="G175" s="104">
        <f t="shared" si="9"/>
        <v>0</v>
      </c>
    </row>
    <row r="176" spans="2:7" ht="12.75">
      <c r="B176" s="115" t="s">
        <v>72</v>
      </c>
      <c r="C176" s="121">
        <v>3313</v>
      </c>
      <c r="D176" s="207"/>
      <c r="E176" s="116">
        <v>12</v>
      </c>
      <c r="F176" s="122">
        <v>87374.35</v>
      </c>
      <c r="G176" s="104">
        <f t="shared" si="9"/>
        <v>0</v>
      </c>
    </row>
    <row r="177" spans="2:7" ht="12.75">
      <c r="B177" s="115" t="s">
        <v>73</v>
      </c>
      <c r="C177" s="121">
        <v>2368</v>
      </c>
      <c r="D177" s="207"/>
      <c r="E177" s="116">
        <v>12</v>
      </c>
      <c r="F177" s="122">
        <v>49053.625</v>
      </c>
      <c r="G177" s="104">
        <f t="shared" si="9"/>
        <v>0</v>
      </c>
    </row>
    <row r="178" spans="2:7" ht="12.75">
      <c r="B178" s="115" t="s">
        <v>74</v>
      </c>
      <c r="C178" s="121">
        <v>1400</v>
      </c>
      <c r="D178" s="207"/>
      <c r="E178" s="116">
        <v>12</v>
      </c>
      <c r="F178" s="122">
        <v>21229.5</v>
      </c>
      <c r="G178" s="104">
        <f t="shared" si="9"/>
        <v>0</v>
      </c>
    </row>
    <row r="179" spans="2:7" ht="12.75">
      <c r="B179" s="115" t="s">
        <v>75</v>
      </c>
      <c r="C179" s="121">
        <v>652</v>
      </c>
      <c r="D179" s="207"/>
      <c r="E179" s="116">
        <v>12</v>
      </c>
      <c r="F179" s="122">
        <v>7524</v>
      </c>
      <c r="G179" s="104">
        <f t="shared" si="9"/>
        <v>0</v>
      </c>
    </row>
    <row r="180" spans="2:7" ht="12.75">
      <c r="B180" s="115" t="s">
        <v>76</v>
      </c>
      <c r="C180" s="121">
        <v>281</v>
      </c>
      <c r="D180" s="207"/>
      <c r="E180" s="116">
        <v>12</v>
      </c>
      <c r="F180" s="122">
        <v>2517</v>
      </c>
      <c r="G180" s="104">
        <f t="shared" si="9"/>
        <v>0</v>
      </c>
    </row>
    <row r="181" spans="2:7" ht="12.75">
      <c r="B181" s="115" t="s">
        <v>77</v>
      </c>
      <c r="C181" s="121">
        <v>24767</v>
      </c>
      <c r="D181" s="105"/>
      <c r="E181" s="117"/>
      <c r="F181" s="122">
        <v>814067.975</v>
      </c>
      <c r="G181" s="104">
        <f>SUM(G169:G180)</f>
        <v>0</v>
      </c>
    </row>
    <row r="182" spans="2:8" ht="20.25" customHeight="1">
      <c r="B182" s="238" t="s">
        <v>102</v>
      </c>
      <c r="C182" s="239"/>
      <c r="D182" s="239"/>
      <c r="E182" s="239"/>
      <c r="F182" s="239"/>
      <c r="G182" s="240"/>
      <c r="H182" s="25"/>
    </row>
    <row r="183" spans="2:7" ht="51">
      <c r="B183" s="241" t="s">
        <v>84</v>
      </c>
      <c r="C183" s="242"/>
      <c r="D183" s="113" t="s">
        <v>167</v>
      </c>
      <c r="E183" s="113" t="s">
        <v>85</v>
      </c>
      <c r="F183" s="113" t="s">
        <v>86</v>
      </c>
      <c r="G183" s="113" t="s">
        <v>87</v>
      </c>
    </row>
    <row r="184" spans="2:7" ht="12.75">
      <c r="B184" s="127"/>
      <c r="C184" s="128">
        <v>17794</v>
      </c>
      <c r="D184" s="126"/>
      <c r="E184" s="118">
        <v>12</v>
      </c>
      <c r="F184" s="122">
        <v>453314</v>
      </c>
      <c r="G184" s="119">
        <f>D184*E184*F184</f>
        <v>0</v>
      </c>
    </row>
    <row r="185" spans="2:7" ht="13.5" thickBot="1">
      <c r="B185" s="106"/>
      <c r="C185" s="107"/>
      <c r="D185" s="108"/>
      <c r="E185" s="108"/>
      <c r="F185" s="109"/>
      <c r="G185" s="109"/>
    </row>
    <row r="186" spans="2:7" ht="13.5" thickBot="1">
      <c r="B186" s="106"/>
      <c r="C186" s="107"/>
      <c r="D186" s="108"/>
      <c r="E186" s="243" t="s">
        <v>48</v>
      </c>
      <c r="F186" s="244"/>
      <c r="G186" s="110">
        <f>G184+G181+G166</f>
        <v>0</v>
      </c>
    </row>
    <row r="187" spans="2:7" ht="12.75">
      <c r="B187" s="106"/>
      <c r="C187" s="107"/>
      <c r="D187" s="108"/>
      <c r="E187" s="111"/>
      <c r="F187" s="111"/>
      <c r="G187" s="112"/>
    </row>
    <row r="188" spans="2:7" s="35" customFormat="1" ht="19.5" customHeight="1">
      <c r="B188" s="114" t="s">
        <v>39</v>
      </c>
      <c r="C188" s="261">
        <f>G42</f>
        <v>0</v>
      </c>
      <c r="D188" s="261"/>
      <c r="E188" s="40"/>
      <c r="F188" s="40"/>
      <c r="G188" s="112"/>
    </row>
    <row r="189" spans="2:7" s="35" customFormat="1" ht="19.5" customHeight="1">
      <c r="B189" s="114" t="s">
        <v>40</v>
      </c>
      <c r="C189" s="262">
        <f>G78</f>
        <v>0</v>
      </c>
      <c r="D189" s="262"/>
      <c r="E189" s="40"/>
      <c r="F189" s="40"/>
      <c r="G189" s="112"/>
    </row>
    <row r="190" spans="2:7" s="35" customFormat="1" ht="19.5" customHeight="1">
      <c r="B190" s="114" t="s">
        <v>41</v>
      </c>
      <c r="C190" s="262">
        <f>G114</f>
        <v>0</v>
      </c>
      <c r="D190" s="262"/>
      <c r="E190" s="40"/>
      <c r="F190" s="40"/>
      <c r="G190" s="112"/>
    </row>
    <row r="191" spans="2:7" s="35" customFormat="1" ht="19.5" customHeight="1">
      <c r="B191" s="114" t="s">
        <v>42</v>
      </c>
      <c r="C191" s="262">
        <f>G150</f>
        <v>0</v>
      </c>
      <c r="D191" s="262"/>
      <c r="E191" s="40"/>
      <c r="F191" s="40"/>
      <c r="G191" s="112"/>
    </row>
    <row r="192" spans="2:7" s="35" customFormat="1" ht="19.5" customHeight="1">
      <c r="B192" s="114" t="s">
        <v>43</v>
      </c>
      <c r="C192" s="262">
        <f>G186</f>
        <v>0</v>
      </c>
      <c r="D192" s="262"/>
      <c r="E192" s="40"/>
      <c r="F192" s="40"/>
      <c r="G192" s="112"/>
    </row>
    <row r="193" spans="2:7" ht="13.5" thickBot="1">
      <c r="B193" s="102"/>
      <c r="C193" s="102"/>
      <c r="D193" s="102"/>
      <c r="E193" s="102"/>
      <c r="F193" s="102"/>
      <c r="G193" s="34"/>
    </row>
    <row r="194" spans="2:7" ht="19.5" customHeight="1" thickBot="1">
      <c r="B194" s="255" t="s">
        <v>124</v>
      </c>
      <c r="C194" s="256"/>
      <c r="D194" s="256"/>
      <c r="E194" s="256"/>
      <c r="F194" s="253">
        <f>SUM(C188:C192)</f>
        <v>0</v>
      </c>
      <c r="G194" s="254"/>
    </row>
    <row r="195" spans="2:7" ht="15">
      <c r="B195" s="22"/>
      <c r="C195" s="12"/>
      <c r="D195" s="1"/>
      <c r="E195" s="12"/>
      <c r="F195" s="12"/>
      <c r="G195" s="12"/>
    </row>
    <row r="196" spans="2:7" s="35" customFormat="1" ht="22.5" customHeight="1">
      <c r="B196" s="179" t="s">
        <v>27</v>
      </c>
      <c r="C196" s="235" t="s">
        <v>160</v>
      </c>
      <c r="D196" s="236"/>
      <c r="E196" s="236"/>
      <c r="F196" s="236"/>
      <c r="G196" s="237"/>
    </row>
    <row r="197" spans="2:7" s="181" customFormat="1" ht="36.75" customHeight="1">
      <c r="B197" s="180" t="s">
        <v>151</v>
      </c>
      <c r="C197" s="190"/>
      <c r="D197" s="190"/>
      <c r="E197" s="190"/>
      <c r="F197" s="191"/>
      <c r="G197" s="192"/>
    </row>
    <row r="198" spans="2:7" s="181" customFormat="1" ht="13.5" customHeight="1">
      <c r="B198" s="179"/>
      <c r="C198" s="193"/>
      <c r="D198" s="193"/>
      <c r="E198" s="193"/>
      <c r="F198" s="194"/>
      <c r="G198" s="195"/>
    </row>
    <row r="199" spans="2:7" s="183" customFormat="1" ht="21.75" customHeight="1">
      <c r="B199" s="184" t="s">
        <v>149</v>
      </c>
      <c r="C199" s="235" t="s">
        <v>160</v>
      </c>
      <c r="D199" s="236"/>
      <c r="E199" s="236"/>
      <c r="F199" s="236"/>
      <c r="G199" s="237"/>
    </row>
    <row r="200" spans="2:7" s="182" customFormat="1" ht="21.75" customHeight="1">
      <c r="B200" s="184" t="s">
        <v>150</v>
      </c>
      <c r="C200" s="235" t="s">
        <v>160</v>
      </c>
      <c r="D200" s="236"/>
      <c r="E200" s="236"/>
      <c r="F200" s="236"/>
      <c r="G200" s="237"/>
    </row>
    <row r="201" spans="2:7" s="182" customFormat="1" ht="21.75" customHeight="1">
      <c r="B201" s="184" t="s">
        <v>152</v>
      </c>
      <c r="C201" s="235" t="s">
        <v>160</v>
      </c>
      <c r="D201" s="236"/>
      <c r="E201" s="236"/>
      <c r="F201" s="236"/>
      <c r="G201" s="237"/>
    </row>
    <row r="202" spans="2:7" s="182" customFormat="1" ht="21.75" customHeight="1">
      <c r="B202" s="186" t="s">
        <v>155</v>
      </c>
      <c r="C202" s="247" t="s">
        <v>160</v>
      </c>
      <c r="D202" s="248"/>
      <c r="E202" s="248"/>
      <c r="F202" s="248"/>
      <c r="G202" s="249"/>
    </row>
    <row r="203" spans="2:7" s="182" customFormat="1" ht="21.75" customHeight="1">
      <c r="B203" s="184" t="s">
        <v>153</v>
      </c>
      <c r="C203" s="245" t="s">
        <v>160</v>
      </c>
      <c r="D203" s="246"/>
      <c r="E203" s="196" t="s">
        <v>154</v>
      </c>
      <c r="F203" s="245" t="s">
        <v>160</v>
      </c>
      <c r="G203" s="246"/>
    </row>
    <row r="204" spans="2:7" s="182" customFormat="1" ht="21.75" customHeight="1">
      <c r="B204" s="184" t="s">
        <v>157</v>
      </c>
      <c r="C204" s="250" t="s">
        <v>160</v>
      </c>
      <c r="D204" s="251"/>
      <c r="E204" s="194" t="s">
        <v>158</v>
      </c>
      <c r="F204" s="250" t="s">
        <v>160</v>
      </c>
      <c r="G204" s="251"/>
    </row>
    <row r="205" spans="2:7" s="182" customFormat="1" ht="21.75" customHeight="1">
      <c r="B205" s="184" t="s">
        <v>159</v>
      </c>
      <c r="C205" s="235" t="s">
        <v>160</v>
      </c>
      <c r="D205" s="236"/>
      <c r="E205" s="236"/>
      <c r="F205" s="236"/>
      <c r="G205" s="237"/>
    </row>
    <row r="206" spans="2:7" s="182" customFormat="1" ht="12.75">
      <c r="B206" s="184"/>
      <c r="C206" s="185"/>
      <c r="D206" s="185"/>
      <c r="E206" s="185"/>
      <c r="F206" s="185"/>
      <c r="G206" s="185"/>
    </row>
    <row r="207" spans="2:7" ht="12.75">
      <c r="B207" s="187" t="s">
        <v>156</v>
      </c>
      <c r="C207" s="188"/>
      <c r="D207" s="188"/>
      <c r="E207" s="188"/>
      <c r="F207" s="188"/>
      <c r="G207" s="188"/>
    </row>
    <row r="208" spans="2:7" ht="12.75">
      <c r="B208" s="35"/>
      <c r="C208" s="35"/>
      <c r="D208" s="35"/>
      <c r="E208" s="35"/>
      <c r="F208" s="35"/>
      <c r="G208" s="35"/>
    </row>
    <row r="209" spans="2:7" ht="12.75" hidden="1">
      <c r="B209" s="35"/>
      <c r="C209" s="35"/>
      <c r="D209" s="35"/>
      <c r="E209" s="35"/>
      <c r="F209" s="35"/>
      <c r="G209" s="35"/>
    </row>
  </sheetData>
  <sheetProtection password="8C59" sheet="1"/>
  <mergeCells count="47">
    <mergeCell ref="C188:D188"/>
    <mergeCell ref="C189:D189"/>
    <mergeCell ref="C190:D190"/>
    <mergeCell ref="C191:D191"/>
    <mergeCell ref="C192:D192"/>
    <mergeCell ref="B7:G7"/>
    <mergeCell ref="B59:G59"/>
    <mergeCell ref="B74:G74"/>
    <mergeCell ref="B23:G23"/>
    <mergeCell ref="B38:G38"/>
    <mergeCell ref="B75:C75"/>
    <mergeCell ref="E78:F78"/>
    <mergeCell ref="E114:F114"/>
    <mergeCell ref="B116:G116"/>
    <mergeCell ref="B131:G131"/>
    <mergeCell ref="B183:C183"/>
    <mergeCell ref="B146:G146"/>
    <mergeCell ref="B1:F1"/>
    <mergeCell ref="B6:G6"/>
    <mergeCell ref="B80:G80"/>
    <mergeCell ref="B95:G95"/>
    <mergeCell ref="B110:G110"/>
    <mergeCell ref="E42:F42"/>
    <mergeCell ref="B5:F5"/>
    <mergeCell ref="B8:G8"/>
    <mergeCell ref="B44:G44"/>
    <mergeCell ref="B39:C39"/>
    <mergeCell ref="B2:G2"/>
    <mergeCell ref="B111:C111"/>
    <mergeCell ref="C196:G196"/>
    <mergeCell ref="C199:G199"/>
    <mergeCell ref="C200:G200"/>
    <mergeCell ref="C201:G201"/>
    <mergeCell ref="F194:G194"/>
    <mergeCell ref="B167:G167"/>
    <mergeCell ref="E186:F186"/>
    <mergeCell ref="B194:E194"/>
    <mergeCell ref="C205:G205"/>
    <mergeCell ref="B182:G182"/>
    <mergeCell ref="B147:C147"/>
    <mergeCell ref="E150:F150"/>
    <mergeCell ref="B152:G152"/>
    <mergeCell ref="C203:D203"/>
    <mergeCell ref="F203:G203"/>
    <mergeCell ref="C202:G202"/>
    <mergeCell ref="C204:D204"/>
    <mergeCell ref="F204:G204"/>
  </mergeCells>
  <conditionalFormatting sqref="D10:D21 D25:D36 D40">
    <cfRule type="expression" priority="18" dxfId="1" stopIfTrue="1">
      <formula>D10&gt;0</formula>
    </cfRule>
  </conditionalFormatting>
  <conditionalFormatting sqref="C196:G196 C199:G202 F203:G204 C203:D204 C205:G205">
    <cfRule type="expression" priority="13" dxfId="0" stopIfTrue="1">
      <formula>C196=" "</formula>
    </cfRule>
  </conditionalFormatting>
  <conditionalFormatting sqref="D46:D57">
    <cfRule type="expression" priority="12" dxfId="1" stopIfTrue="1">
      <formula>D46&gt;0</formula>
    </cfRule>
  </conditionalFormatting>
  <conditionalFormatting sqref="D82:D93">
    <cfRule type="expression" priority="11" dxfId="1" stopIfTrue="1">
      <formula>D82&gt;0</formula>
    </cfRule>
  </conditionalFormatting>
  <conditionalFormatting sqref="D118:D129">
    <cfRule type="expression" priority="10" dxfId="1" stopIfTrue="1">
      <formula>D118&gt;0</formula>
    </cfRule>
  </conditionalFormatting>
  <conditionalFormatting sqref="D154:D165">
    <cfRule type="expression" priority="9" dxfId="1" stopIfTrue="1">
      <formula>D154&gt;0</formula>
    </cfRule>
  </conditionalFormatting>
  <conditionalFormatting sqref="D61:D72">
    <cfRule type="expression" priority="8" dxfId="1" stopIfTrue="1">
      <formula>D61&gt;0</formula>
    </cfRule>
  </conditionalFormatting>
  <conditionalFormatting sqref="D97:D108">
    <cfRule type="expression" priority="7" dxfId="1" stopIfTrue="1">
      <formula>D97&gt;0</formula>
    </cfRule>
  </conditionalFormatting>
  <conditionalFormatting sqref="D133:D144">
    <cfRule type="expression" priority="6" dxfId="1" stopIfTrue="1">
      <formula>D133&gt;0</formula>
    </cfRule>
  </conditionalFormatting>
  <conditionalFormatting sqref="D169:D180">
    <cfRule type="expression" priority="5" dxfId="1" stopIfTrue="1">
      <formula>D169&gt;0</formula>
    </cfRule>
  </conditionalFormatting>
  <conditionalFormatting sqref="D76">
    <cfRule type="expression" priority="4" dxfId="1" stopIfTrue="1">
      <formula>D76&gt;0</formula>
    </cfRule>
  </conditionalFormatting>
  <conditionalFormatting sqref="D112">
    <cfRule type="expression" priority="3" dxfId="1" stopIfTrue="1">
      <formula>D112&gt;0</formula>
    </cfRule>
  </conditionalFormatting>
  <conditionalFormatting sqref="D148">
    <cfRule type="expression" priority="2" dxfId="1" stopIfTrue="1">
      <formula>D148&gt;0</formula>
    </cfRule>
  </conditionalFormatting>
  <conditionalFormatting sqref="D184">
    <cfRule type="expression" priority="1" dxfId="1" stopIfTrue="1">
      <formula>D184&gt;0</formula>
    </cfRule>
  </conditionalFormatting>
  <printOptions/>
  <pageMargins left="0.7" right="0.7" top="0.75" bottom="0.75" header="0.3" footer="0.3"/>
  <pageSetup fitToHeight="0" fitToWidth="0" horizontalDpi="600" verticalDpi="600" orientation="portrait" r:id="rId1"/>
  <rowBreaks count="5" manualBreakCount="5">
    <brk id="42" min="1" max="6" man="1"/>
    <brk id="78" min="1" max="6" man="1"/>
    <brk id="114" min="1" max="6" man="1"/>
    <brk id="150" min="1" max="6" man="1"/>
    <brk id="186" min="1" max="6" man="1"/>
  </rowBreaks>
  <colBreaks count="1" manualBreakCount="1">
    <brk id="7" max="65535" man="1"/>
  </colBreaks>
</worksheet>
</file>

<file path=xl/worksheets/sheet6.xml><?xml version="1.0" encoding="utf-8"?>
<worksheet xmlns="http://schemas.openxmlformats.org/spreadsheetml/2006/main" xmlns:r="http://schemas.openxmlformats.org/officeDocument/2006/relationships">
  <dimension ref="B1:L105"/>
  <sheetViews>
    <sheetView showGridLines="0" zoomScaleSheetLayoutView="100" workbookViewId="0" topLeftCell="A1">
      <selection activeCell="F5" sqref="F5"/>
    </sheetView>
  </sheetViews>
  <sheetFormatPr defaultColWidth="0" defaultRowHeight="12.75" zeroHeight="1"/>
  <cols>
    <col min="1" max="1" width="2.28125" style="143" customWidth="1"/>
    <col min="2" max="2" width="21.28125" style="143" customWidth="1"/>
    <col min="3" max="3" width="19.421875" style="143" customWidth="1"/>
    <col min="4" max="4" width="16.7109375" style="143" customWidth="1"/>
    <col min="5" max="6" width="17.421875" style="143" customWidth="1"/>
    <col min="7" max="7" width="2.28125" style="143" customWidth="1"/>
    <col min="8" max="11" width="9.140625" style="143" hidden="1" customWidth="1"/>
    <col min="12" max="12" width="11.28125" style="143" hidden="1" customWidth="1"/>
    <col min="13" max="16384" width="9.140625" style="143" hidden="1" customWidth="1"/>
  </cols>
  <sheetData>
    <row r="1" spans="2:12" ht="12.75">
      <c r="B1" s="274"/>
      <c r="C1" s="274"/>
      <c r="D1" s="274"/>
      <c r="E1" s="274"/>
      <c r="F1" s="274"/>
      <c r="G1" s="53"/>
      <c r="H1" s="142"/>
      <c r="I1" s="142"/>
      <c r="J1" s="142"/>
      <c r="K1" s="142"/>
      <c r="L1" s="142"/>
    </row>
    <row r="2" spans="2:7" s="144" customFormat="1" ht="15.75">
      <c r="B2" s="212" t="s">
        <v>147</v>
      </c>
      <c r="C2" s="212"/>
      <c r="D2" s="212"/>
      <c r="E2" s="212"/>
      <c r="F2" s="212"/>
      <c r="G2" s="53"/>
    </row>
    <row r="3" spans="2:7" s="144" customFormat="1" ht="15.75">
      <c r="B3" s="212" t="s">
        <v>148</v>
      </c>
      <c r="C3" s="212"/>
      <c r="D3" s="212"/>
      <c r="E3" s="212"/>
      <c r="F3" s="212"/>
      <c r="G3" s="53"/>
    </row>
    <row r="4" spans="2:8" s="125" customFormat="1" ht="15">
      <c r="B4" s="275" t="s">
        <v>174</v>
      </c>
      <c r="C4" s="275"/>
      <c r="D4" s="275"/>
      <c r="E4" s="275"/>
      <c r="F4" s="275"/>
      <c r="G4" s="53"/>
      <c r="H4" s="145"/>
    </row>
    <row r="5" spans="2:8" s="129" customFormat="1" ht="12.75">
      <c r="B5" s="146"/>
      <c r="C5" s="146"/>
      <c r="D5" s="146"/>
      <c r="E5" s="146"/>
      <c r="F5" s="146"/>
      <c r="G5" s="53"/>
      <c r="H5" s="147"/>
    </row>
    <row r="6" spans="2:12" s="148" customFormat="1" ht="24" customHeight="1">
      <c r="B6" s="259" t="s">
        <v>37</v>
      </c>
      <c r="C6" s="260"/>
      <c r="D6" s="260"/>
      <c r="E6" s="260"/>
      <c r="F6" s="260"/>
      <c r="G6" s="53"/>
      <c r="H6" s="100"/>
      <c r="I6" s="100"/>
      <c r="J6" s="100"/>
      <c r="K6" s="100"/>
      <c r="L6" s="100"/>
    </row>
    <row r="7" spans="2:12" s="149" customFormat="1" ht="8.25">
      <c r="B7" s="83"/>
      <c r="C7" s="83"/>
      <c r="D7" s="83"/>
      <c r="E7" s="83"/>
      <c r="F7" s="83"/>
      <c r="G7" s="83"/>
      <c r="H7" s="130"/>
      <c r="I7" s="130"/>
      <c r="J7" s="130"/>
      <c r="K7" s="130"/>
      <c r="L7" s="130"/>
    </row>
    <row r="8" spans="2:12" s="148" customFormat="1" ht="42.75" customHeight="1">
      <c r="B8" s="276" t="s">
        <v>131</v>
      </c>
      <c r="C8" s="276"/>
      <c r="D8" s="276"/>
      <c r="E8" s="276"/>
      <c r="F8" s="276"/>
      <c r="G8" s="150"/>
      <c r="H8" s="100"/>
      <c r="I8" s="100"/>
      <c r="J8" s="100"/>
      <c r="K8" s="100"/>
      <c r="L8" s="100"/>
    </row>
    <row r="9" spans="2:12" s="153" customFormat="1" ht="30" customHeight="1">
      <c r="B9" s="277" t="s">
        <v>132</v>
      </c>
      <c r="C9" s="277"/>
      <c r="D9" s="277"/>
      <c r="E9" s="277"/>
      <c r="F9" s="277"/>
      <c r="G9" s="151"/>
      <c r="H9" s="152"/>
      <c r="I9" s="152"/>
      <c r="J9" s="152"/>
      <c r="K9" s="152"/>
      <c r="L9" s="152"/>
    </row>
    <row r="10" spans="2:12" s="155" customFormat="1" ht="20.25" customHeight="1">
      <c r="B10" s="272" t="s">
        <v>142</v>
      </c>
      <c r="C10" s="272"/>
      <c r="D10" s="272"/>
      <c r="E10" s="272"/>
      <c r="F10" s="272"/>
      <c r="G10" s="154"/>
      <c r="H10" s="154"/>
      <c r="I10" s="154"/>
      <c r="J10" s="154"/>
      <c r="K10" s="154"/>
      <c r="L10" s="154"/>
    </row>
    <row r="11" spans="2:12" ht="15">
      <c r="B11" s="156" t="s">
        <v>126</v>
      </c>
      <c r="C11" s="156" t="s">
        <v>127</v>
      </c>
      <c r="D11" s="156" t="s">
        <v>128</v>
      </c>
      <c r="E11" s="156" t="s">
        <v>129</v>
      </c>
      <c r="F11" s="156" t="s">
        <v>130</v>
      </c>
      <c r="G11" s="157"/>
      <c r="H11" s="158"/>
      <c r="I11" s="158"/>
      <c r="J11" s="158"/>
      <c r="K11" s="158"/>
      <c r="L11" s="158"/>
    </row>
    <row r="12" spans="2:12" s="153" customFormat="1" ht="12.75">
      <c r="B12" s="159">
        <v>100000</v>
      </c>
      <c r="C12" s="160">
        <v>12777</v>
      </c>
      <c r="D12" s="176"/>
      <c r="E12" s="161">
        <v>12</v>
      </c>
      <c r="F12" s="162">
        <f>C12*D12*E12</f>
        <v>0</v>
      </c>
      <c r="G12" s="152"/>
      <c r="H12" s="152"/>
      <c r="I12" s="152"/>
      <c r="J12" s="152"/>
      <c r="K12" s="152"/>
      <c r="L12" s="152"/>
    </row>
    <row r="13" spans="2:12" s="153" customFormat="1" ht="12.75">
      <c r="B13" s="159">
        <v>200000</v>
      </c>
      <c r="C13" s="160">
        <v>3658</v>
      </c>
      <c r="D13" s="176"/>
      <c r="E13" s="161">
        <v>12</v>
      </c>
      <c r="F13" s="162">
        <f>C13*D13*E13</f>
        <v>0</v>
      </c>
      <c r="G13" s="152"/>
      <c r="H13" s="152"/>
      <c r="I13" s="152"/>
      <c r="J13" s="152"/>
      <c r="K13" s="152"/>
      <c r="L13" s="152"/>
    </row>
    <row r="14" spans="2:12" s="153" customFormat="1" ht="12.75">
      <c r="B14" s="159">
        <v>300000</v>
      </c>
      <c r="C14" s="160">
        <v>6333</v>
      </c>
      <c r="D14" s="176"/>
      <c r="E14" s="161">
        <v>12</v>
      </c>
      <c r="F14" s="162">
        <f>C14*D14*E14</f>
        <v>0</v>
      </c>
      <c r="G14" s="152"/>
      <c r="H14" s="152"/>
      <c r="I14" s="152"/>
      <c r="J14" s="152"/>
      <c r="K14" s="152"/>
      <c r="L14" s="152"/>
    </row>
    <row r="15" spans="2:12" s="153" customFormat="1" ht="12.75">
      <c r="B15" s="163" t="s">
        <v>143</v>
      </c>
      <c r="C15" s="164"/>
      <c r="D15" s="164"/>
      <c r="E15" s="164"/>
      <c r="F15" s="165">
        <f>SUM(F12:F14)</f>
        <v>0</v>
      </c>
      <c r="G15" s="152"/>
      <c r="H15" s="152"/>
      <c r="I15" s="152"/>
      <c r="J15" s="152"/>
      <c r="K15" s="152"/>
      <c r="L15" s="152"/>
    </row>
    <row r="16" spans="2:12" s="155" customFormat="1" ht="20.25" customHeight="1">
      <c r="B16" s="272" t="s">
        <v>133</v>
      </c>
      <c r="C16" s="272"/>
      <c r="D16" s="272"/>
      <c r="E16" s="272"/>
      <c r="F16" s="272"/>
      <c r="G16" s="154"/>
      <c r="H16" s="154"/>
      <c r="I16" s="154"/>
      <c r="J16" s="154"/>
      <c r="K16" s="154"/>
      <c r="L16" s="154"/>
    </row>
    <row r="17" spans="2:12" ht="15">
      <c r="B17" s="156" t="s">
        <v>126</v>
      </c>
      <c r="C17" s="156" t="s">
        <v>127</v>
      </c>
      <c r="D17" s="156" t="s">
        <v>128</v>
      </c>
      <c r="E17" s="156" t="s">
        <v>129</v>
      </c>
      <c r="F17" s="156" t="s">
        <v>130</v>
      </c>
      <c r="G17" s="157"/>
      <c r="H17" s="158"/>
      <c r="I17" s="158"/>
      <c r="J17" s="158"/>
      <c r="K17" s="158"/>
      <c r="L17" s="158"/>
    </row>
    <row r="18" spans="2:12" s="153" customFormat="1" ht="12.75">
      <c r="B18" s="159">
        <v>100000</v>
      </c>
      <c r="C18" s="160">
        <v>7409</v>
      </c>
      <c r="D18" s="176"/>
      <c r="E18" s="161">
        <v>12</v>
      </c>
      <c r="F18" s="162">
        <f>C18*D18*E18</f>
        <v>0</v>
      </c>
      <c r="G18" s="152"/>
      <c r="H18" s="152"/>
      <c r="I18" s="152"/>
      <c r="J18" s="152"/>
      <c r="K18" s="152"/>
      <c r="L18" s="152"/>
    </row>
    <row r="19" spans="2:12" s="153" customFormat="1" ht="12.75">
      <c r="B19" s="159">
        <v>200000</v>
      </c>
      <c r="C19" s="160">
        <v>4714</v>
      </c>
      <c r="D19" s="176"/>
      <c r="E19" s="161">
        <v>12</v>
      </c>
      <c r="F19" s="162">
        <f>C19*D19*E19</f>
        <v>0</v>
      </c>
      <c r="G19" s="152"/>
      <c r="H19" s="152"/>
      <c r="I19" s="152"/>
      <c r="J19" s="152"/>
      <c r="K19" s="152"/>
      <c r="L19" s="152"/>
    </row>
    <row r="20" spans="2:12" s="153" customFormat="1" ht="12.75">
      <c r="B20" s="159">
        <v>300000</v>
      </c>
      <c r="C20" s="160">
        <v>10302</v>
      </c>
      <c r="D20" s="176"/>
      <c r="E20" s="161">
        <v>12</v>
      </c>
      <c r="F20" s="162">
        <f>C20*D20*E20</f>
        <v>0</v>
      </c>
      <c r="G20" s="152"/>
      <c r="H20" s="152"/>
      <c r="I20" s="152"/>
      <c r="J20" s="152"/>
      <c r="K20" s="152"/>
      <c r="L20" s="152"/>
    </row>
    <row r="21" spans="2:12" s="153" customFormat="1" ht="12.75">
      <c r="B21" s="163" t="s">
        <v>143</v>
      </c>
      <c r="C21" s="164"/>
      <c r="D21" s="164"/>
      <c r="E21" s="164"/>
      <c r="F21" s="165">
        <f>SUM(F18:F20)</f>
        <v>0</v>
      </c>
      <c r="G21" s="152"/>
      <c r="H21" s="152"/>
      <c r="I21" s="152"/>
      <c r="J21" s="152"/>
      <c r="K21" s="152"/>
      <c r="L21" s="152"/>
    </row>
    <row r="22" spans="2:12" s="153" customFormat="1" ht="13.5" thickBot="1">
      <c r="B22" s="152"/>
      <c r="C22" s="152"/>
      <c r="D22" s="152"/>
      <c r="E22" s="152"/>
      <c r="F22" s="152"/>
      <c r="G22" s="152"/>
      <c r="H22" s="152"/>
      <c r="I22" s="152"/>
      <c r="J22" s="152"/>
      <c r="K22" s="152"/>
      <c r="L22" s="152"/>
    </row>
    <row r="23" spans="2:12" s="153" customFormat="1" ht="12.75" customHeight="1" thickBot="1">
      <c r="B23" s="166"/>
      <c r="D23" s="270" t="s">
        <v>44</v>
      </c>
      <c r="E23" s="271"/>
      <c r="F23" s="167">
        <f>F15+F21</f>
        <v>0</v>
      </c>
      <c r="G23" s="152"/>
      <c r="H23" s="152"/>
      <c r="I23" s="152"/>
      <c r="J23" s="152"/>
      <c r="K23" s="152"/>
      <c r="L23" s="152"/>
    </row>
    <row r="24" spans="2:12" ht="15">
      <c r="B24" s="152"/>
      <c r="C24" s="152"/>
      <c r="D24" s="152"/>
      <c r="E24" s="152"/>
      <c r="F24" s="152"/>
      <c r="G24" s="157"/>
      <c r="H24" s="158"/>
      <c r="I24" s="158"/>
      <c r="J24" s="158"/>
      <c r="K24" s="158"/>
      <c r="L24" s="158"/>
    </row>
    <row r="25" spans="2:12" s="155" customFormat="1" ht="20.25" customHeight="1">
      <c r="B25" s="272" t="s">
        <v>134</v>
      </c>
      <c r="C25" s="272"/>
      <c r="D25" s="272"/>
      <c r="E25" s="272"/>
      <c r="F25" s="272"/>
      <c r="G25" s="154"/>
      <c r="H25" s="154"/>
      <c r="I25" s="154"/>
      <c r="J25" s="154"/>
      <c r="K25" s="154"/>
      <c r="L25" s="154"/>
    </row>
    <row r="26" spans="2:12" ht="15">
      <c r="B26" s="156" t="s">
        <v>126</v>
      </c>
      <c r="C26" s="156" t="s">
        <v>127</v>
      </c>
      <c r="D26" s="156" t="s">
        <v>128</v>
      </c>
      <c r="E26" s="156" t="s">
        <v>129</v>
      </c>
      <c r="F26" s="156" t="s">
        <v>130</v>
      </c>
      <c r="G26" s="157"/>
      <c r="H26" s="158"/>
      <c r="I26" s="158"/>
      <c r="J26" s="158"/>
      <c r="K26" s="158"/>
      <c r="L26" s="158"/>
    </row>
    <row r="27" spans="2:12" s="153" customFormat="1" ht="12.75">
      <c r="B27" s="159">
        <v>100000</v>
      </c>
      <c r="C27" s="160">
        <v>12777</v>
      </c>
      <c r="D27" s="176"/>
      <c r="E27" s="161">
        <v>12</v>
      </c>
      <c r="F27" s="162">
        <f>C27*D27*E27</f>
        <v>0</v>
      </c>
      <c r="G27" s="152"/>
      <c r="H27" s="152"/>
      <c r="I27" s="152"/>
      <c r="J27" s="152"/>
      <c r="K27" s="152"/>
      <c r="L27" s="152"/>
    </row>
    <row r="28" spans="2:12" s="153" customFormat="1" ht="12.75">
      <c r="B28" s="159">
        <v>200000</v>
      </c>
      <c r="C28" s="160">
        <v>3658</v>
      </c>
      <c r="D28" s="176"/>
      <c r="E28" s="161">
        <v>12</v>
      </c>
      <c r="F28" s="162">
        <f>C28*D28*E28</f>
        <v>0</v>
      </c>
      <c r="G28" s="152"/>
      <c r="H28" s="152"/>
      <c r="I28" s="152"/>
      <c r="J28" s="152"/>
      <c r="K28" s="152"/>
      <c r="L28" s="152"/>
    </row>
    <row r="29" spans="2:12" s="153" customFormat="1" ht="12.75">
      <c r="B29" s="159">
        <v>300000</v>
      </c>
      <c r="C29" s="160">
        <v>6333</v>
      </c>
      <c r="D29" s="176"/>
      <c r="E29" s="161">
        <v>12</v>
      </c>
      <c r="F29" s="162">
        <f>C29*D29*E29</f>
        <v>0</v>
      </c>
      <c r="G29" s="152"/>
      <c r="H29" s="152"/>
      <c r="I29" s="152"/>
      <c r="J29" s="152"/>
      <c r="K29" s="152"/>
      <c r="L29" s="152"/>
    </row>
    <row r="30" spans="2:12" s="153" customFormat="1" ht="12.75">
      <c r="B30" s="163" t="s">
        <v>143</v>
      </c>
      <c r="C30" s="164"/>
      <c r="D30" s="164"/>
      <c r="E30" s="164"/>
      <c r="F30" s="165">
        <f>SUM(F27:F29)</f>
        <v>0</v>
      </c>
      <c r="G30" s="152"/>
      <c r="H30" s="152"/>
      <c r="I30" s="152"/>
      <c r="J30" s="152"/>
      <c r="K30" s="152"/>
      <c r="L30" s="152"/>
    </row>
    <row r="31" spans="2:12" s="155" customFormat="1" ht="20.25" customHeight="1">
      <c r="B31" s="272" t="s">
        <v>135</v>
      </c>
      <c r="C31" s="272"/>
      <c r="D31" s="272"/>
      <c r="E31" s="272"/>
      <c r="F31" s="272"/>
      <c r="G31" s="154"/>
      <c r="H31" s="154"/>
      <c r="I31" s="154"/>
      <c r="J31" s="154"/>
      <c r="K31" s="154"/>
      <c r="L31" s="154"/>
    </row>
    <row r="32" spans="2:12" ht="15">
      <c r="B32" s="156" t="s">
        <v>126</v>
      </c>
      <c r="C32" s="156" t="s">
        <v>127</v>
      </c>
      <c r="D32" s="156" t="s">
        <v>128</v>
      </c>
      <c r="E32" s="156" t="s">
        <v>129</v>
      </c>
      <c r="F32" s="156" t="s">
        <v>130</v>
      </c>
      <c r="G32" s="157"/>
      <c r="H32" s="158"/>
      <c r="I32" s="158"/>
      <c r="J32" s="158"/>
      <c r="K32" s="158"/>
      <c r="L32" s="158"/>
    </row>
    <row r="33" spans="2:12" s="153" customFormat="1" ht="12.75">
      <c r="B33" s="159">
        <v>100000</v>
      </c>
      <c r="C33" s="160">
        <v>7409</v>
      </c>
      <c r="D33" s="176"/>
      <c r="E33" s="161">
        <v>12</v>
      </c>
      <c r="F33" s="162">
        <f>C33*D33*E33</f>
        <v>0</v>
      </c>
      <c r="G33" s="152"/>
      <c r="H33" s="152"/>
      <c r="I33" s="152"/>
      <c r="J33" s="152"/>
      <c r="K33" s="152"/>
      <c r="L33" s="152"/>
    </row>
    <row r="34" spans="2:12" s="153" customFormat="1" ht="12.75">
      <c r="B34" s="159">
        <v>200000</v>
      </c>
      <c r="C34" s="160">
        <v>4714</v>
      </c>
      <c r="D34" s="176"/>
      <c r="E34" s="161">
        <v>12</v>
      </c>
      <c r="F34" s="162">
        <f>C34*D34*E34</f>
        <v>0</v>
      </c>
      <c r="G34" s="152"/>
      <c r="H34" s="152"/>
      <c r="I34" s="152"/>
      <c r="J34" s="152"/>
      <c r="K34" s="152"/>
      <c r="L34" s="152"/>
    </row>
    <row r="35" spans="2:12" s="153" customFormat="1" ht="12.75">
      <c r="B35" s="159">
        <v>300000</v>
      </c>
      <c r="C35" s="160">
        <v>10302</v>
      </c>
      <c r="D35" s="176"/>
      <c r="E35" s="161">
        <v>12</v>
      </c>
      <c r="F35" s="162">
        <f>C35*D35*E35</f>
        <v>0</v>
      </c>
      <c r="G35" s="152"/>
      <c r="H35" s="152"/>
      <c r="I35" s="152"/>
      <c r="J35" s="152"/>
      <c r="K35" s="152"/>
      <c r="L35" s="152"/>
    </row>
    <row r="36" spans="2:12" s="153" customFormat="1" ht="12.75">
      <c r="B36" s="163" t="s">
        <v>143</v>
      </c>
      <c r="C36" s="164"/>
      <c r="D36" s="164"/>
      <c r="E36" s="164"/>
      <c r="F36" s="165">
        <f>SUM(F33:F35)</f>
        <v>0</v>
      </c>
      <c r="G36" s="152"/>
      <c r="H36" s="152"/>
      <c r="I36" s="152"/>
      <c r="J36" s="152"/>
      <c r="K36" s="152"/>
      <c r="L36" s="152"/>
    </row>
    <row r="37" spans="2:12" s="153" customFormat="1" ht="13.5" thickBot="1">
      <c r="B37" s="152"/>
      <c r="C37" s="152"/>
      <c r="D37" s="152"/>
      <c r="E37" s="152"/>
      <c r="F37" s="152"/>
      <c r="G37" s="152"/>
      <c r="H37" s="152"/>
      <c r="I37" s="152"/>
      <c r="J37" s="152"/>
      <c r="K37" s="152"/>
      <c r="L37" s="152"/>
    </row>
    <row r="38" spans="2:12" s="153" customFormat="1" ht="12.75" customHeight="1" thickBot="1">
      <c r="B38" s="166"/>
      <c r="D38" s="270" t="s">
        <v>45</v>
      </c>
      <c r="E38" s="271"/>
      <c r="F38" s="167">
        <f>F30+F36</f>
        <v>0</v>
      </c>
      <c r="G38" s="152"/>
      <c r="H38" s="152"/>
      <c r="I38" s="152"/>
      <c r="J38" s="152"/>
      <c r="K38" s="152"/>
      <c r="L38" s="152"/>
    </row>
    <row r="39" spans="2:12" ht="15">
      <c r="B39" s="152"/>
      <c r="C39" s="152"/>
      <c r="D39" s="152"/>
      <c r="E39" s="152"/>
      <c r="F39" s="152"/>
      <c r="G39" s="157"/>
      <c r="H39" s="158"/>
      <c r="I39" s="158"/>
      <c r="J39" s="158"/>
      <c r="K39" s="158"/>
      <c r="L39" s="158"/>
    </row>
    <row r="40" spans="2:12" s="155" customFormat="1" ht="20.25" customHeight="1">
      <c r="B40" s="272" t="s">
        <v>136</v>
      </c>
      <c r="C40" s="272"/>
      <c r="D40" s="272"/>
      <c r="E40" s="272"/>
      <c r="F40" s="272"/>
      <c r="G40" s="154"/>
      <c r="H40" s="154"/>
      <c r="I40" s="154"/>
      <c r="J40" s="154"/>
      <c r="K40" s="154"/>
      <c r="L40" s="154"/>
    </row>
    <row r="41" spans="2:12" ht="15">
      <c r="B41" s="156" t="s">
        <v>126</v>
      </c>
      <c r="C41" s="156" t="s">
        <v>127</v>
      </c>
      <c r="D41" s="156" t="s">
        <v>128</v>
      </c>
      <c r="E41" s="156" t="s">
        <v>129</v>
      </c>
      <c r="F41" s="156" t="s">
        <v>130</v>
      </c>
      <c r="G41" s="157"/>
      <c r="H41" s="158"/>
      <c r="I41" s="158"/>
      <c r="J41" s="158"/>
      <c r="K41" s="158"/>
      <c r="L41" s="158"/>
    </row>
    <row r="42" spans="2:12" s="153" customFormat="1" ht="12.75">
      <c r="B42" s="159">
        <v>100000</v>
      </c>
      <c r="C42" s="160">
        <v>12777</v>
      </c>
      <c r="D42" s="176"/>
      <c r="E42" s="161">
        <v>12</v>
      </c>
      <c r="F42" s="162">
        <f>C42*D42*E42</f>
        <v>0</v>
      </c>
      <c r="G42" s="152"/>
      <c r="H42" s="152"/>
      <c r="I42" s="152"/>
      <c r="J42" s="152"/>
      <c r="K42" s="152"/>
      <c r="L42" s="152"/>
    </row>
    <row r="43" spans="2:12" s="153" customFormat="1" ht="12.75">
      <c r="B43" s="159">
        <v>200000</v>
      </c>
      <c r="C43" s="160">
        <v>3658</v>
      </c>
      <c r="D43" s="176"/>
      <c r="E43" s="161">
        <v>12</v>
      </c>
      <c r="F43" s="162">
        <f>C43*D43*E43</f>
        <v>0</v>
      </c>
      <c r="G43" s="152"/>
      <c r="H43" s="152"/>
      <c r="I43" s="152"/>
      <c r="J43" s="152"/>
      <c r="K43" s="152"/>
      <c r="L43" s="152"/>
    </row>
    <row r="44" spans="2:12" s="153" customFormat="1" ht="12.75">
      <c r="B44" s="159">
        <v>300000</v>
      </c>
      <c r="C44" s="160">
        <v>6333</v>
      </c>
      <c r="D44" s="176"/>
      <c r="E44" s="161">
        <v>12</v>
      </c>
      <c r="F44" s="162">
        <f>C44*D44*E44</f>
        <v>0</v>
      </c>
      <c r="G44" s="152"/>
      <c r="H44" s="152"/>
      <c r="I44" s="152"/>
      <c r="J44" s="152"/>
      <c r="K44" s="152"/>
      <c r="L44" s="152"/>
    </row>
    <row r="45" spans="2:12" s="153" customFormat="1" ht="12.75">
      <c r="B45" s="163" t="s">
        <v>143</v>
      </c>
      <c r="C45" s="164"/>
      <c r="D45" s="164"/>
      <c r="E45" s="164"/>
      <c r="F45" s="165">
        <f>SUM(F42:F44)</f>
        <v>0</v>
      </c>
      <c r="G45" s="152"/>
      <c r="H45" s="152"/>
      <c r="I45" s="152"/>
      <c r="J45" s="152"/>
      <c r="K45" s="152"/>
      <c r="L45" s="152"/>
    </row>
    <row r="46" spans="2:12" s="155" customFormat="1" ht="20.25" customHeight="1">
      <c r="B46" s="272" t="s">
        <v>137</v>
      </c>
      <c r="C46" s="272"/>
      <c r="D46" s="272"/>
      <c r="E46" s="272"/>
      <c r="F46" s="272"/>
      <c r="G46" s="154"/>
      <c r="H46" s="154"/>
      <c r="I46" s="154"/>
      <c r="J46" s="154"/>
      <c r="K46" s="154"/>
      <c r="L46" s="154"/>
    </row>
    <row r="47" spans="2:12" ht="15">
      <c r="B47" s="156" t="s">
        <v>126</v>
      </c>
      <c r="C47" s="156" t="s">
        <v>127</v>
      </c>
      <c r="D47" s="156" t="s">
        <v>128</v>
      </c>
      <c r="E47" s="156" t="s">
        <v>129</v>
      </c>
      <c r="F47" s="156" t="s">
        <v>130</v>
      </c>
      <c r="G47" s="157"/>
      <c r="H47" s="158"/>
      <c r="I47" s="158"/>
      <c r="J47" s="158"/>
      <c r="K47" s="158"/>
      <c r="L47" s="158"/>
    </row>
    <row r="48" spans="2:12" s="153" customFormat="1" ht="12.75">
      <c r="B48" s="159">
        <v>100000</v>
      </c>
      <c r="C48" s="160">
        <v>7409</v>
      </c>
      <c r="D48" s="176"/>
      <c r="E48" s="161">
        <v>12</v>
      </c>
      <c r="F48" s="162">
        <f>C48*D48*E48</f>
        <v>0</v>
      </c>
      <c r="G48" s="152"/>
      <c r="H48" s="152"/>
      <c r="I48" s="152"/>
      <c r="J48" s="152"/>
      <c r="K48" s="152"/>
      <c r="L48" s="152"/>
    </row>
    <row r="49" spans="2:12" s="153" customFormat="1" ht="12.75">
      <c r="B49" s="159">
        <v>200000</v>
      </c>
      <c r="C49" s="160">
        <v>4714</v>
      </c>
      <c r="D49" s="176"/>
      <c r="E49" s="161">
        <v>12</v>
      </c>
      <c r="F49" s="162">
        <f>C49*D49*E49</f>
        <v>0</v>
      </c>
      <c r="G49" s="152"/>
      <c r="H49" s="152"/>
      <c r="I49" s="152"/>
      <c r="J49" s="152"/>
      <c r="K49" s="152"/>
      <c r="L49" s="152"/>
    </row>
    <row r="50" spans="2:12" s="153" customFormat="1" ht="12.75">
      <c r="B50" s="159">
        <v>300000</v>
      </c>
      <c r="C50" s="160">
        <v>10302</v>
      </c>
      <c r="D50" s="176"/>
      <c r="E50" s="161">
        <v>12</v>
      </c>
      <c r="F50" s="162">
        <f>C50*D50*E50</f>
        <v>0</v>
      </c>
      <c r="G50" s="152"/>
      <c r="H50" s="152"/>
      <c r="I50" s="152"/>
      <c r="J50" s="152"/>
      <c r="K50" s="152"/>
      <c r="L50" s="152"/>
    </row>
    <row r="51" spans="2:12" s="153" customFormat="1" ht="12.75">
      <c r="B51" s="163" t="s">
        <v>77</v>
      </c>
      <c r="C51" s="164"/>
      <c r="D51" s="164"/>
      <c r="E51" s="164"/>
      <c r="F51" s="165">
        <f>SUM(F48:F50)</f>
        <v>0</v>
      </c>
      <c r="G51" s="152"/>
      <c r="H51" s="152"/>
      <c r="I51" s="152"/>
      <c r="J51" s="152"/>
      <c r="K51" s="152"/>
      <c r="L51" s="152"/>
    </row>
    <row r="52" spans="2:12" s="153" customFormat="1" ht="13.5" thickBot="1">
      <c r="B52" s="152"/>
      <c r="C52" s="152"/>
      <c r="D52" s="152"/>
      <c r="E52" s="152"/>
      <c r="F52" s="152"/>
      <c r="G52" s="152"/>
      <c r="H52" s="152"/>
      <c r="I52" s="152"/>
      <c r="J52" s="152"/>
      <c r="K52" s="152"/>
      <c r="L52" s="152"/>
    </row>
    <row r="53" spans="2:12" s="153" customFormat="1" ht="12.75" customHeight="1" thickBot="1">
      <c r="B53" s="166"/>
      <c r="D53" s="270" t="s">
        <v>46</v>
      </c>
      <c r="E53" s="271"/>
      <c r="F53" s="167">
        <f>F45+F51</f>
        <v>0</v>
      </c>
      <c r="G53" s="152"/>
      <c r="H53" s="152"/>
      <c r="I53" s="152"/>
      <c r="J53" s="152"/>
      <c r="K53" s="152"/>
      <c r="L53" s="152"/>
    </row>
    <row r="54" spans="2:12" ht="15">
      <c r="B54" s="152"/>
      <c r="C54" s="152"/>
      <c r="D54" s="152"/>
      <c r="E54" s="152"/>
      <c r="F54" s="152"/>
      <c r="G54" s="157"/>
      <c r="H54" s="158"/>
      <c r="I54" s="158"/>
      <c r="J54" s="158"/>
      <c r="K54" s="158"/>
      <c r="L54" s="158"/>
    </row>
    <row r="55" spans="2:12" s="155" customFormat="1" ht="20.25" customHeight="1">
      <c r="B55" s="272" t="s">
        <v>138</v>
      </c>
      <c r="C55" s="272"/>
      <c r="D55" s="272"/>
      <c r="E55" s="272"/>
      <c r="F55" s="272"/>
      <c r="G55" s="154"/>
      <c r="H55" s="154"/>
      <c r="I55" s="154"/>
      <c r="J55" s="154"/>
      <c r="K55" s="154"/>
      <c r="L55" s="154"/>
    </row>
    <row r="56" spans="2:12" ht="15">
      <c r="B56" s="156" t="s">
        <v>126</v>
      </c>
      <c r="C56" s="156" t="s">
        <v>127</v>
      </c>
      <c r="D56" s="156" t="s">
        <v>128</v>
      </c>
      <c r="E56" s="156" t="s">
        <v>129</v>
      </c>
      <c r="F56" s="156" t="s">
        <v>130</v>
      </c>
      <c r="G56" s="157"/>
      <c r="H56" s="158"/>
      <c r="I56" s="158"/>
      <c r="J56" s="158"/>
      <c r="K56" s="158"/>
      <c r="L56" s="158"/>
    </row>
    <row r="57" spans="2:12" s="153" customFormat="1" ht="12.75">
      <c r="B57" s="159">
        <v>100000</v>
      </c>
      <c r="C57" s="160">
        <v>12777</v>
      </c>
      <c r="D57" s="176"/>
      <c r="E57" s="161">
        <v>12</v>
      </c>
      <c r="F57" s="162">
        <f>C57*D57*E57</f>
        <v>0</v>
      </c>
      <c r="G57" s="152"/>
      <c r="H57" s="152"/>
      <c r="I57" s="152"/>
      <c r="J57" s="152"/>
      <c r="K57" s="152"/>
      <c r="L57" s="152"/>
    </row>
    <row r="58" spans="2:12" s="153" customFormat="1" ht="12.75">
      <c r="B58" s="159">
        <v>200000</v>
      </c>
      <c r="C58" s="160">
        <v>3658</v>
      </c>
      <c r="D58" s="176"/>
      <c r="E58" s="161">
        <v>12</v>
      </c>
      <c r="F58" s="162">
        <f>C58*D58*E58</f>
        <v>0</v>
      </c>
      <c r="G58" s="152"/>
      <c r="H58" s="152"/>
      <c r="I58" s="152"/>
      <c r="J58" s="152"/>
      <c r="K58" s="152"/>
      <c r="L58" s="152"/>
    </row>
    <row r="59" spans="2:12" s="153" customFormat="1" ht="12.75">
      <c r="B59" s="159">
        <v>300000</v>
      </c>
      <c r="C59" s="160">
        <v>6333</v>
      </c>
      <c r="D59" s="176"/>
      <c r="E59" s="161">
        <v>12</v>
      </c>
      <c r="F59" s="162">
        <f>C59*D59*E59</f>
        <v>0</v>
      </c>
      <c r="G59" s="152"/>
      <c r="H59" s="152"/>
      <c r="I59" s="152"/>
      <c r="J59" s="152"/>
      <c r="K59" s="152"/>
      <c r="L59" s="152"/>
    </row>
    <row r="60" spans="2:12" s="153" customFormat="1" ht="12.75">
      <c r="B60" s="163" t="s">
        <v>143</v>
      </c>
      <c r="C60" s="164"/>
      <c r="D60" s="164"/>
      <c r="E60" s="164"/>
      <c r="F60" s="165">
        <f>SUM(F57:F59)</f>
        <v>0</v>
      </c>
      <c r="G60" s="152"/>
      <c r="H60" s="152"/>
      <c r="I60" s="152"/>
      <c r="J60" s="152"/>
      <c r="K60" s="152"/>
      <c r="L60" s="152"/>
    </row>
    <row r="61" spans="2:12" s="155" customFormat="1" ht="20.25" customHeight="1">
      <c r="B61" s="272" t="s">
        <v>139</v>
      </c>
      <c r="C61" s="272"/>
      <c r="D61" s="272"/>
      <c r="E61" s="272"/>
      <c r="F61" s="272"/>
      <c r="G61" s="154"/>
      <c r="H61" s="154"/>
      <c r="I61" s="154"/>
      <c r="J61" s="154"/>
      <c r="K61" s="154"/>
      <c r="L61" s="154"/>
    </row>
    <row r="62" spans="2:12" ht="15">
      <c r="B62" s="156" t="s">
        <v>126</v>
      </c>
      <c r="C62" s="156" t="s">
        <v>127</v>
      </c>
      <c r="D62" s="156" t="s">
        <v>128</v>
      </c>
      <c r="E62" s="156" t="s">
        <v>129</v>
      </c>
      <c r="F62" s="156" t="s">
        <v>130</v>
      </c>
      <c r="G62" s="157"/>
      <c r="H62" s="158"/>
      <c r="I62" s="158"/>
      <c r="J62" s="158"/>
      <c r="K62" s="158"/>
      <c r="L62" s="158"/>
    </row>
    <row r="63" spans="2:12" s="153" customFormat="1" ht="12.75">
      <c r="B63" s="159">
        <v>100000</v>
      </c>
      <c r="C63" s="160">
        <v>7409</v>
      </c>
      <c r="D63" s="176"/>
      <c r="E63" s="161">
        <v>12</v>
      </c>
      <c r="F63" s="162">
        <f>C63*D63*E63</f>
        <v>0</v>
      </c>
      <c r="G63" s="152"/>
      <c r="H63" s="152"/>
      <c r="I63" s="152"/>
      <c r="J63" s="152"/>
      <c r="K63" s="152"/>
      <c r="L63" s="152"/>
    </row>
    <row r="64" spans="2:12" s="153" customFormat="1" ht="12.75">
      <c r="B64" s="159">
        <v>200000</v>
      </c>
      <c r="C64" s="160">
        <v>4714</v>
      </c>
      <c r="D64" s="176"/>
      <c r="E64" s="161">
        <v>12</v>
      </c>
      <c r="F64" s="162">
        <f>C64*D64*E64</f>
        <v>0</v>
      </c>
      <c r="G64" s="152"/>
      <c r="H64" s="152"/>
      <c r="I64" s="152"/>
      <c r="J64" s="152"/>
      <c r="K64" s="152"/>
      <c r="L64" s="152"/>
    </row>
    <row r="65" spans="2:12" s="153" customFormat="1" ht="12.75">
      <c r="B65" s="159">
        <v>300000</v>
      </c>
      <c r="C65" s="160">
        <v>10302</v>
      </c>
      <c r="D65" s="176"/>
      <c r="E65" s="161">
        <v>12</v>
      </c>
      <c r="F65" s="162">
        <f>C65*D65*E65</f>
        <v>0</v>
      </c>
      <c r="G65" s="152"/>
      <c r="H65" s="152"/>
      <c r="I65" s="152"/>
      <c r="J65" s="152"/>
      <c r="K65" s="152"/>
      <c r="L65" s="152"/>
    </row>
    <row r="66" spans="2:12" s="153" customFormat="1" ht="12.75">
      <c r="B66" s="163" t="s">
        <v>143</v>
      </c>
      <c r="C66" s="164"/>
      <c r="D66" s="164"/>
      <c r="E66" s="164"/>
      <c r="F66" s="165">
        <f>SUM(F63:F65)</f>
        <v>0</v>
      </c>
      <c r="G66" s="152"/>
      <c r="H66" s="152"/>
      <c r="I66" s="152"/>
      <c r="J66" s="152"/>
      <c r="K66" s="152"/>
      <c r="L66" s="152"/>
    </row>
    <row r="67" spans="2:12" s="153" customFormat="1" ht="13.5" thickBot="1">
      <c r="B67" s="152"/>
      <c r="C67" s="152"/>
      <c r="D67" s="152"/>
      <c r="E67" s="152"/>
      <c r="F67" s="152"/>
      <c r="G67" s="152"/>
      <c r="H67" s="152"/>
      <c r="I67" s="152"/>
      <c r="J67" s="152"/>
      <c r="K67" s="152"/>
      <c r="L67" s="152"/>
    </row>
    <row r="68" spans="2:12" s="153" customFormat="1" ht="12.75" customHeight="1" thickBot="1">
      <c r="B68" s="166"/>
      <c r="D68" s="270" t="s">
        <v>47</v>
      </c>
      <c r="E68" s="271"/>
      <c r="F68" s="167">
        <f>F60+F66</f>
        <v>0</v>
      </c>
      <c r="G68" s="152"/>
      <c r="H68" s="152"/>
      <c r="I68" s="152"/>
      <c r="J68" s="152"/>
      <c r="K68" s="152"/>
      <c r="L68" s="152"/>
    </row>
    <row r="69" spans="2:12" ht="15">
      <c r="B69" s="152"/>
      <c r="C69" s="152"/>
      <c r="D69" s="152"/>
      <c r="E69" s="152"/>
      <c r="F69" s="152"/>
      <c r="G69" s="157"/>
      <c r="H69" s="158"/>
      <c r="I69" s="158"/>
      <c r="J69" s="158"/>
      <c r="K69" s="158"/>
      <c r="L69" s="158"/>
    </row>
    <row r="70" spans="2:12" s="155" customFormat="1" ht="20.25" customHeight="1">
      <c r="B70" s="272" t="s">
        <v>140</v>
      </c>
      <c r="C70" s="272"/>
      <c r="D70" s="272"/>
      <c r="E70" s="272"/>
      <c r="F70" s="272"/>
      <c r="G70" s="154"/>
      <c r="H70" s="154"/>
      <c r="I70" s="154"/>
      <c r="J70" s="154"/>
      <c r="K70" s="154"/>
      <c r="L70" s="154"/>
    </row>
    <row r="71" spans="2:12" ht="15">
      <c r="B71" s="156" t="s">
        <v>126</v>
      </c>
      <c r="C71" s="156" t="s">
        <v>127</v>
      </c>
      <c r="D71" s="156" t="s">
        <v>128</v>
      </c>
      <c r="E71" s="156" t="s">
        <v>129</v>
      </c>
      <c r="F71" s="156" t="s">
        <v>130</v>
      </c>
      <c r="G71" s="157"/>
      <c r="H71" s="158"/>
      <c r="I71" s="158"/>
      <c r="J71" s="158"/>
      <c r="K71" s="158"/>
      <c r="L71" s="158"/>
    </row>
    <row r="72" spans="2:12" s="153" customFormat="1" ht="12.75">
      <c r="B72" s="159">
        <v>100000</v>
      </c>
      <c r="C72" s="160">
        <v>12777</v>
      </c>
      <c r="D72" s="176"/>
      <c r="E72" s="161">
        <v>12</v>
      </c>
      <c r="F72" s="162">
        <f>C72*D72*E72</f>
        <v>0</v>
      </c>
      <c r="G72" s="152"/>
      <c r="H72" s="152"/>
      <c r="I72" s="152"/>
      <c r="J72" s="152"/>
      <c r="K72" s="152"/>
      <c r="L72" s="152"/>
    </row>
    <row r="73" spans="2:12" s="153" customFormat="1" ht="12.75">
      <c r="B73" s="159">
        <v>200000</v>
      </c>
      <c r="C73" s="160">
        <v>3658</v>
      </c>
      <c r="D73" s="176"/>
      <c r="E73" s="161">
        <v>12</v>
      </c>
      <c r="F73" s="162">
        <f>C73*D73*E73</f>
        <v>0</v>
      </c>
      <c r="G73" s="152"/>
      <c r="H73" s="152"/>
      <c r="I73" s="152"/>
      <c r="J73" s="152"/>
      <c r="K73" s="152"/>
      <c r="L73" s="152"/>
    </row>
    <row r="74" spans="2:12" s="153" customFormat="1" ht="12.75">
      <c r="B74" s="159">
        <v>300000</v>
      </c>
      <c r="C74" s="160">
        <v>6333</v>
      </c>
      <c r="D74" s="176"/>
      <c r="E74" s="161">
        <v>12</v>
      </c>
      <c r="F74" s="162">
        <f>C74*D74*E74</f>
        <v>0</v>
      </c>
      <c r="G74" s="152"/>
      <c r="H74" s="152"/>
      <c r="I74" s="152"/>
      <c r="J74" s="152"/>
      <c r="K74" s="152"/>
      <c r="L74" s="152"/>
    </row>
    <row r="75" spans="2:12" s="153" customFormat="1" ht="12.75">
      <c r="B75" s="163" t="s">
        <v>143</v>
      </c>
      <c r="C75" s="164"/>
      <c r="D75" s="164"/>
      <c r="E75" s="164"/>
      <c r="F75" s="165">
        <f>SUM(F72:F74)</f>
        <v>0</v>
      </c>
      <c r="G75" s="152"/>
      <c r="H75" s="152"/>
      <c r="I75" s="152"/>
      <c r="J75" s="152"/>
      <c r="K75" s="152"/>
      <c r="L75" s="152"/>
    </row>
    <row r="76" spans="2:12" s="155" customFormat="1" ht="20.25" customHeight="1">
      <c r="B76" s="272" t="s">
        <v>141</v>
      </c>
      <c r="C76" s="272"/>
      <c r="D76" s="272"/>
      <c r="E76" s="272"/>
      <c r="F76" s="272"/>
      <c r="G76" s="154"/>
      <c r="H76" s="154"/>
      <c r="I76" s="154"/>
      <c r="J76" s="154"/>
      <c r="K76" s="154"/>
      <c r="L76" s="154"/>
    </row>
    <row r="77" spans="2:12" ht="15">
      <c r="B77" s="156" t="s">
        <v>126</v>
      </c>
      <c r="C77" s="156" t="s">
        <v>127</v>
      </c>
      <c r="D77" s="156" t="s">
        <v>128</v>
      </c>
      <c r="E77" s="156" t="s">
        <v>129</v>
      </c>
      <c r="F77" s="156" t="s">
        <v>130</v>
      </c>
      <c r="G77" s="157"/>
      <c r="H77" s="158"/>
      <c r="I77" s="158"/>
      <c r="J77" s="158"/>
      <c r="K77" s="158"/>
      <c r="L77" s="158"/>
    </row>
    <row r="78" spans="2:12" s="153" customFormat="1" ht="12.75">
      <c r="B78" s="159">
        <v>100000</v>
      </c>
      <c r="C78" s="160">
        <v>7409</v>
      </c>
      <c r="D78" s="176"/>
      <c r="E78" s="161">
        <v>12</v>
      </c>
      <c r="F78" s="162">
        <f>C78*D78*E78</f>
        <v>0</v>
      </c>
      <c r="G78" s="152"/>
      <c r="H78" s="152"/>
      <c r="I78" s="152"/>
      <c r="J78" s="152"/>
      <c r="K78" s="152"/>
      <c r="L78" s="152"/>
    </row>
    <row r="79" spans="2:12" s="153" customFormat="1" ht="12.75">
      <c r="B79" s="159">
        <v>200000</v>
      </c>
      <c r="C79" s="160">
        <v>4714</v>
      </c>
      <c r="D79" s="176"/>
      <c r="E79" s="161">
        <v>12</v>
      </c>
      <c r="F79" s="162">
        <f>C79*D79*E79</f>
        <v>0</v>
      </c>
      <c r="G79" s="152"/>
      <c r="H79" s="152"/>
      <c r="I79" s="152"/>
      <c r="J79" s="152"/>
      <c r="K79" s="152"/>
      <c r="L79" s="152"/>
    </row>
    <row r="80" spans="2:12" s="153" customFormat="1" ht="12.75">
      <c r="B80" s="159">
        <v>300000</v>
      </c>
      <c r="C80" s="160">
        <v>10302</v>
      </c>
      <c r="D80" s="176"/>
      <c r="E80" s="161">
        <v>12</v>
      </c>
      <c r="F80" s="162">
        <f>C80*D80*E80</f>
        <v>0</v>
      </c>
      <c r="G80" s="152"/>
      <c r="H80" s="152"/>
      <c r="I80" s="152"/>
      <c r="J80" s="152"/>
      <c r="K80" s="152"/>
      <c r="L80" s="152"/>
    </row>
    <row r="81" spans="2:12" s="153" customFormat="1" ht="12.75">
      <c r="B81" s="163" t="s">
        <v>143</v>
      </c>
      <c r="C81" s="164"/>
      <c r="D81" s="164"/>
      <c r="E81" s="164"/>
      <c r="F81" s="165">
        <f>SUM(F78:F80)</f>
        <v>0</v>
      </c>
      <c r="G81" s="152"/>
      <c r="H81" s="152"/>
      <c r="I81" s="152"/>
      <c r="J81" s="152"/>
      <c r="K81" s="152"/>
      <c r="L81" s="152"/>
    </row>
    <row r="82" spans="2:12" s="153" customFormat="1" ht="13.5" thickBot="1">
      <c r="B82" s="152"/>
      <c r="C82" s="152"/>
      <c r="D82" s="152"/>
      <c r="E82" s="152"/>
      <c r="F82" s="152"/>
      <c r="G82" s="152"/>
      <c r="H82" s="152"/>
      <c r="I82" s="152"/>
      <c r="J82" s="152"/>
      <c r="K82" s="152"/>
      <c r="L82" s="152"/>
    </row>
    <row r="83" spans="2:12" s="153" customFormat="1" ht="12.75" customHeight="1" thickBot="1">
      <c r="B83" s="166"/>
      <c r="D83" s="270" t="s">
        <v>48</v>
      </c>
      <c r="E83" s="271"/>
      <c r="F83" s="167">
        <f>F75+F81</f>
        <v>0</v>
      </c>
      <c r="G83" s="152"/>
      <c r="H83" s="152"/>
      <c r="I83" s="152"/>
      <c r="J83" s="152"/>
      <c r="K83" s="152"/>
      <c r="L83" s="152"/>
    </row>
    <row r="84" spans="2:12" ht="12" customHeight="1">
      <c r="B84" s="157"/>
      <c r="C84" s="157"/>
      <c r="D84" s="157"/>
      <c r="E84" s="157"/>
      <c r="F84" s="157"/>
      <c r="G84" s="157"/>
      <c r="H84" s="158"/>
      <c r="I84" s="158"/>
      <c r="J84" s="158"/>
      <c r="K84" s="158"/>
      <c r="L84" s="158"/>
    </row>
    <row r="85" spans="2:12" ht="12" customHeight="1">
      <c r="B85" s="157"/>
      <c r="C85" s="157"/>
      <c r="D85" s="157"/>
      <c r="E85" s="157"/>
      <c r="F85" s="157"/>
      <c r="G85" s="157"/>
      <c r="H85" s="158"/>
      <c r="I85" s="158"/>
      <c r="J85" s="158"/>
      <c r="K85" s="158"/>
      <c r="L85" s="158"/>
    </row>
    <row r="86" spans="2:12" s="171" customFormat="1" ht="19.5" customHeight="1">
      <c r="B86" s="168" t="s">
        <v>39</v>
      </c>
      <c r="C86" s="123">
        <f>F23</f>
        <v>0</v>
      </c>
      <c r="D86" s="169"/>
      <c r="E86" s="169"/>
      <c r="F86" s="169"/>
      <c r="G86" s="169"/>
      <c r="H86" s="170"/>
      <c r="I86" s="170"/>
      <c r="J86" s="170"/>
      <c r="K86" s="170"/>
      <c r="L86" s="170"/>
    </row>
    <row r="87" spans="2:12" s="171" customFormat="1" ht="19.5" customHeight="1">
      <c r="B87" s="168" t="s">
        <v>40</v>
      </c>
      <c r="C87" s="123">
        <f>F38</f>
        <v>0</v>
      </c>
      <c r="D87" s="169"/>
      <c r="E87" s="169"/>
      <c r="F87" s="169"/>
      <c r="G87" s="169"/>
      <c r="H87" s="170"/>
      <c r="I87" s="170"/>
      <c r="J87" s="170"/>
      <c r="K87" s="170"/>
      <c r="L87" s="170"/>
    </row>
    <row r="88" spans="2:12" s="171" customFormat="1" ht="19.5" customHeight="1">
      <c r="B88" s="168" t="s">
        <v>41</v>
      </c>
      <c r="C88" s="123">
        <f>F53</f>
        <v>0</v>
      </c>
      <c r="D88" s="169"/>
      <c r="E88" s="169"/>
      <c r="F88" s="169"/>
      <c r="G88" s="169"/>
      <c r="H88" s="170"/>
      <c r="I88" s="170"/>
      <c r="J88" s="170"/>
      <c r="K88" s="170"/>
      <c r="L88" s="170"/>
    </row>
    <row r="89" spans="2:12" s="171" customFormat="1" ht="19.5" customHeight="1">
      <c r="B89" s="168" t="s">
        <v>42</v>
      </c>
      <c r="C89" s="123">
        <f>F68</f>
        <v>0</v>
      </c>
      <c r="D89" s="169"/>
      <c r="E89" s="169"/>
      <c r="F89" s="169"/>
      <c r="G89" s="169"/>
      <c r="H89" s="170"/>
      <c r="I89" s="170"/>
      <c r="J89" s="170"/>
      <c r="K89" s="170"/>
      <c r="L89" s="170"/>
    </row>
    <row r="90" spans="2:12" s="171" customFormat="1" ht="19.5" customHeight="1">
      <c r="B90" s="168" t="s">
        <v>43</v>
      </c>
      <c r="C90" s="123">
        <f>F83</f>
        <v>0</v>
      </c>
      <c r="D90" s="169"/>
      <c r="E90" s="169"/>
      <c r="F90" s="169"/>
      <c r="G90" s="169"/>
      <c r="H90" s="170"/>
      <c r="I90" s="170"/>
      <c r="J90" s="170"/>
      <c r="K90" s="170"/>
      <c r="L90" s="170"/>
    </row>
    <row r="91" spans="2:12" ht="15.75" thickBot="1">
      <c r="B91" s="157"/>
      <c r="C91" s="157"/>
      <c r="D91" s="157"/>
      <c r="E91" s="157"/>
      <c r="F91" s="157"/>
      <c r="G91" s="157"/>
      <c r="H91" s="158"/>
      <c r="I91" s="158"/>
      <c r="J91" s="158"/>
      <c r="K91" s="158"/>
      <c r="L91" s="158"/>
    </row>
    <row r="92" spans="2:12" s="175" customFormat="1" ht="19.5" customHeight="1" thickBot="1">
      <c r="B92" s="265" t="s">
        <v>103</v>
      </c>
      <c r="C92" s="266"/>
      <c r="D92" s="266"/>
      <c r="E92" s="189"/>
      <c r="F92" s="172">
        <f>SUM(C86:C90)</f>
        <v>0</v>
      </c>
      <c r="G92" s="173"/>
      <c r="H92" s="174"/>
      <c r="I92" s="174"/>
      <c r="J92" s="174"/>
      <c r="K92" s="174"/>
      <c r="L92" s="174"/>
    </row>
    <row r="93" ht="12.75"/>
    <row r="94" spans="2:6" s="198" customFormat="1" ht="19.5" customHeight="1">
      <c r="B94" s="197" t="s">
        <v>27</v>
      </c>
      <c r="C94" s="235" t="s">
        <v>160</v>
      </c>
      <c r="D94" s="236"/>
      <c r="E94" s="236"/>
      <c r="F94" s="237"/>
    </row>
    <row r="95" spans="2:6" s="198" customFormat="1" ht="31.5" customHeight="1">
      <c r="B95" s="267" t="s">
        <v>161</v>
      </c>
      <c r="C95" s="267"/>
      <c r="D95" s="267"/>
      <c r="E95" s="267"/>
      <c r="F95" s="267"/>
    </row>
    <row r="96" spans="2:6" s="198" customFormat="1" ht="10.5" customHeight="1">
      <c r="B96" s="199"/>
      <c r="C96" s="199"/>
      <c r="D96" s="199"/>
      <c r="E96" s="199"/>
      <c r="F96" s="199"/>
    </row>
    <row r="97" spans="2:6" s="198" customFormat="1" ht="19.5" customHeight="1">
      <c r="B97" s="197" t="s">
        <v>162</v>
      </c>
      <c r="C97" s="235" t="s">
        <v>160</v>
      </c>
      <c r="D97" s="236"/>
      <c r="E97" s="236"/>
      <c r="F97" s="237"/>
    </row>
    <row r="98" spans="2:6" s="198" customFormat="1" ht="19.5" customHeight="1">
      <c r="B98" s="197" t="s">
        <v>150</v>
      </c>
      <c r="C98" s="235" t="s">
        <v>160</v>
      </c>
      <c r="D98" s="236"/>
      <c r="E98" s="236"/>
      <c r="F98" s="237"/>
    </row>
    <row r="99" spans="2:6" s="198" customFormat="1" ht="19.5" customHeight="1">
      <c r="B99" s="197" t="s">
        <v>152</v>
      </c>
      <c r="C99" s="235" t="s">
        <v>160</v>
      </c>
      <c r="D99" s="236"/>
      <c r="E99" s="236"/>
      <c r="F99" s="237"/>
    </row>
    <row r="100" spans="2:6" s="198" customFormat="1" ht="19.5" customHeight="1">
      <c r="B100" s="197" t="s">
        <v>155</v>
      </c>
      <c r="C100" s="235" t="s">
        <v>160</v>
      </c>
      <c r="D100" s="236"/>
      <c r="E100" s="236"/>
      <c r="F100" s="237"/>
    </row>
    <row r="101" spans="2:6" s="198" customFormat="1" ht="19.5" customHeight="1">
      <c r="B101" s="197" t="s">
        <v>153</v>
      </c>
      <c r="C101" s="268" t="s">
        <v>160</v>
      </c>
      <c r="D101" s="269"/>
      <c r="E101" s="200" t="s">
        <v>163</v>
      </c>
      <c r="F101" s="208" t="s">
        <v>160</v>
      </c>
    </row>
    <row r="102" spans="2:6" s="198" customFormat="1" ht="19.5" customHeight="1">
      <c r="B102" s="197" t="s">
        <v>164</v>
      </c>
      <c r="C102" s="273" t="s">
        <v>160</v>
      </c>
      <c r="D102" s="273"/>
      <c r="E102" s="200" t="s">
        <v>158</v>
      </c>
      <c r="F102" s="209" t="s">
        <v>160</v>
      </c>
    </row>
    <row r="103" spans="2:6" s="198" customFormat="1" ht="19.5" customHeight="1">
      <c r="B103" s="197" t="s">
        <v>159</v>
      </c>
      <c r="C103" s="264" t="s">
        <v>160</v>
      </c>
      <c r="D103" s="264"/>
      <c r="E103" s="264"/>
      <c r="F103" s="264"/>
    </row>
    <row r="104" spans="2:6" s="198" customFormat="1" ht="12.75">
      <c r="B104" s="197"/>
      <c r="C104" s="197"/>
      <c r="D104" s="197"/>
      <c r="E104" s="197"/>
      <c r="F104" s="197"/>
    </row>
    <row r="105" spans="2:6" s="198" customFormat="1" ht="12.75">
      <c r="B105" s="143" t="s">
        <v>156</v>
      </c>
      <c r="C105" s="197"/>
      <c r="D105" s="197"/>
      <c r="E105" s="197"/>
      <c r="F105" s="197"/>
    </row>
    <row r="106" ht="12.75"/>
    <row r="107" ht="12.75"/>
  </sheetData>
  <sheetProtection password="8C59" sheet="1"/>
  <mergeCells count="32">
    <mergeCell ref="B1:F1"/>
    <mergeCell ref="B2:F2"/>
    <mergeCell ref="B4:F4"/>
    <mergeCell ref="B10:F10"/>
    <mergeCell ref="B3:F3"/>
    <mergeCell ref="B6:F6"/>
    <mergeCell ref="B8:F8"/>
    <mergeCell ref="B9:F9"/>
    <mergeCell ref="B16:F16"/>
    <mergeCell ref="B25:F25"/>
    <mergeCell ref="B31:F31"/>
    <mergeCell ref="D23:E23"/>
    <mergeCell ref="D38:E38"/>
    <mergeCell ref="B40:F40"/>
    <mergeCell ref="D83:E83"/>
    <mergeCell ref="B46:F46"/>
    <mergeCell ref="B76:F76"/>
    <mergeCell ref="B55:F55"/>
    <mergeCell ref="C102:D102"/>
    <mergeCell ref="D53:E53"/>
    <mergeCell ref="D68:E68"/>
    <mergeCell ref="B70:F70"/>
    <mergeCell ref="B61:F61"/>
    <mergeCell ref="C103:F103"/>
    <mergeCell ref="B92:D92"/>
    <mergeCell ref="C94:F94"/>
    <mergeCell ref="B95:F95"/>
    <mergeCell ref="C97:F97"/>
    <mergeCell ref="C100:F100"/>
    <mergeCell ref="C101:D101"/>
    <mergeCell ref="C99:F99"/>
    <mergeCell ref="C98:F98"/>
  </mergeCells>
  <conditionalFormatting sqref="D12:D14 D18:D20 D27:D29 D33:D35 D42:D44 D48:D50 D57:D59 D63:D65 D72:D74 D78:D80">
    <cfRule type="expression" priority="2" dxfId="1" stopIfTrue="1">
      <formula>D12&gt;0</formula>
    </cfRule>
  </conditionalFormatting>
  <conditionalFormatting sqref="C94:F94 C97:F100 C101:D102 C103:F103 F101:F102">
    <cfRule type="expression" priority="1" dxfId="0" stopIfTrue="1">
      <formula>C94=" "</formula>
    </cfRule>
  </conditionalFormatting>
  <printOptions/>
  <pageMargins left="0.7" right="0.7" top="0.75" bottom="0.75" header="0.3" footer="0.3"/>
  <pageSetup fitToHeight="0" fitToWidth="0" horizontalDpi="600" verticalDpi="600" orientation="portrait" r:id="rId1"/>
  <rowBreaks count="3" manualBreakCount="3">
    <brk id="23" min="1" max="5" man="1"/>
    <brk id="53" min="1" max="5" man="1"/>
    <brk id="83" min="1" max="5" man="1"/>
  </rowBreaks>
  <colBreaks count="1" manualBreakCount="1">
    <brk id="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Aon Consulting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furrcm</dc:creator>
  <cp:keywords/>
  <dc:description/>
  <cp:lastModifiedBy>White, Donna</cp:lastModifiedBy>
  <cp:lastPrinted>2018-04-24T16:26:13Z</cp:lastPrinted>
  <dcterms:created xsi:type="dcterms:W3CDTF">2003-11-12T20:18:14Z</dcterms:created>
  <dcterms:modified xsi:type="dcterms:W3CDTF">2018-04-25T16:45:38Z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Ye">
    <vt:lpwstr/>
  </property>
  <property fmtid="{D5CDD505-2E9C-101B-9397-08002B2CF9AE}" pid="4" name="display_urn:schemas-microsoft-com:office:office#Edit">
    <vt:lpwstr>Donna White</vt:lpwstr>
  </property>
  <property fmtid="{D5CDD505-2E9C-101B-9397-08002B2CF9AE}" pid="5" name="display_urn:schemas-microsoft-com:office:office#Auth">
    <vt:lpwstr>Donna White</vt:lpwstr>
  </property>
</Properties>
</file>