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4" yWindow="588" windowWidth="13920" windowHeight="5688" tabRatio="841" firstSheet="1" activeTab="1"/>
  </bookViews>
  <sheets>
    <sheet name="Drop Down List" sheetId="1" state="hidden" r:id="rId1"/>
    <sheet name="Intro" sheetId="2" r:id="rId2"/>
    <sheet name="S-1 Financial Proposal" sheetId="3" state="hidden" r:id="rId3"/>
    <sheet name="S-2 Financial Compliance Chckls" sheetId="4" state="hidden" r:id="rId4"/>
    <sheet name="S-3 Explanations &amp; Deviations" sheetId="5" state="hidden" r:id="rId5"/>
    <sheet name="S-4 FI Max Prem Rates" sheetId="6" state="hidden" r:id="rId6"/>
    <sheet name="S-5 Offeror Prem Analysis" sheetId="7" state="hidden" r:id="rId7"/>
  </sheets>
  <externalReferences>
    <externalReference r:id="rId10"/>
  </externalReferences>
  <definedNames>
    <definedName name="List_Exp_Dev">'Drop Down List'!$C$5:$C$7</definedName>
    <definedName name="List_YesNo">'Drop Down List'!$C$1:$C$3</definedName>
    <definedName name="ListYesNoOnly">'[1]Listbox'!$B$3:$B$4</definedName>
    <definedName name="Offeror_Name">'S-2 Financial Compliance Chckls'!$A$21</definedName>
    <definedName name="_xlnm.Print_Area" localSheetId="1">'Intro'!$A$1:$H$13</definedName>
    <definedName name="_xlnm.Print_Area" localSheetId="2">'S-1 Financial Proposal'!$A$4:$C$27</definedName>
    <definedName name="_xlnm.Print_Area" localSheetId="3">'S-2 Financial Compliance Chckls'!$A$4:$D$26</definedName>
    <definedName name="_xlnm.Print_Area" localSheetId="4">'S-3 Explanations &amp; Deviations'!$A$4:$C$122</definedName>
    <definedName name="_xlnm.Print_Area" localSheetId="5">'S-4 FI Max Prem Rates'!$A$4:$J$59</definedName>
    <definedName name="_xlnm.Print_Area" localSheetId="6">'S-5 Offeror Prem Analysis'!$A$4:$J$88</definedName>
    <definedName name="_xlnm.Print_Titles" localSheetId="4">'S-3 Explanations &amp; Deviations'!$23:$23</definedName>
    <definedName name="RFP_no">'S-1 Financial Proposal'!$A$7</definedName>
  </definedNames>
  <calcPr fullCalcOnLoad="1"/>
</workbook>
</file>

<file path=xl/sharedStrings.xml><?xml version="1.0" encoding="utf-8"?>
<sst xmlns="http://schemas.openxmlformats.org/spreadsheetml/2006/main" count="383" uniqueCount="174">
  <si>
    <t>Instructions:</t>
  </si>
  <si>
    <t>1.</t>
  </si>
  <si>
    <t>2.</t>
  </si>
  <si>
    <t>3.</t>
  </si>
  <si>
    <t>4.</t>
  </si>
  <si>
    <t>All rates and fees that are quoted on a firm, fixed basis for employees and retirees, must also apply to Satellite and Direct Pay plan participants.</t>
  </si>
  <si>
    <t>Offeror's Response</t>
  </si>
  <si>
    <t>Financial Questionnaire</t>
  </si>
  <si>
    <t>Yes or No</t>
  </si>
  <si>
    <t>F-1</t>
  </si>
  <si>
    <t>F-2</t>
  </si>
  <si>
    <t>F-3</t>
  </si>
  <si>
    <t>Offeror's quoted rates/fees exclude commissions/compensation to outside consultants or brokers.</t>
  </si>
  <si>
    <t>F-4</t>
  </si>
  <si>
    <t>F-5</t>
  </si>
  <si>
    <t>F-6</t>
  </si>
  <si>
    <t>Offeror guarantees that the State will not be restricted in any rate negotiations by any federal or state mandates, such as SSSG.</t>
  </si>
  <si>
    <t>Offeror Name:</t>
  </si>
  <si>
    <t>Signature of Authorized Representative</t>
  </si>
  <si>
    <t>Date</t>
  </si>
  <si>
    <t>Signature of Witness</t>
  </si>
  <si>
    <t>List_YesNo</t>
  </si>
  <si>
    <t>Select one</t>
  </si>
  <si>
    <t>Yes</t>
  </si>
  <si>
    <t>No - See Deviations</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</si>
  <si>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</si>
  <si>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</si>
  <si>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r>
      <t xml:space="preserve">Explanations must be numbered to correspond to the Financial Compliance Checklist item to which it pertains.  Please do not exceed 1,024 characters per line; if your response is longer than 1,024 characters, use multiple lines.  </t>
    </r>
    <r>
      <rPr>
        <b/>
        <sz val="10"/>
        <color indexed="8"/>
        <rFont val="ARIAL"/>
        <family val="2"/>
      </rPr>
      <t>Most importantly, keep all explanations brief.</t>
    </r>
  </si>
  <si>
    <r>
      <t>Instructions:</t>
    </r>
    <r>
      <rPr>
        <sz val="10"/>
        <color indexed="8"/>
        <rFont val="Arial"/>
        <family val="2"/>
      </rPr>
      <t xml:space="preserve">  Use this worksheet to provide additional explanation that you wish to offer for any questions for which a "No" response, or a "Yes" response with a qualifier, was given.  </t>
    </r>
  </si>
  <si>
    <t>Monthly Premium Rates by Tier Level</t>
  </si>
  <si>
    <t>1a.</t>
  </si>
  <si>
    <t>Individual (Non-Medicare Eligible (NME))</t>
  </si>
  <si>
    <t>1b.</t>
  </si>
  <si>
    <t>2 Persons (Both NME)</t>
  </si>
  <si>
    <t>1c.</t>
  </si>
  <si>
    <t>Family (All NME)</t>
  </si>
  <si>
    <t>1d.</t>
  </si>
  <si>
    <t>Individual (Medicare Eligible (ME))</t>
  </si>
  <si>
    <t>1e.</t>
  </si>
  <si>
    <t>2 Persons (1 NME/ 1 ME)</t>
  </si>
  <si>
    <t>1f.</t>
  </si>
  <si>
    <t>2 Persons (Both ME)</t>
  </si>
  <si>
    <t>1g.</t>
  </si>
  <si>
    <t>3 Persons (2 NME/ 1 ME)</t>
  </si>
  <si>
    <t>1h.</t>
  </si>
  <si>
    <t>3 Persons (1 NME/ 2 ME)</t>
  </si>
  <si>
    <t>1i.</t>
  </si>
  <si>
    <t>3+ Persons (All ME)</t>
  </si>
  <si>
    <t>1j.</t>
  </si>
  <si>
    <t>4+ Persons (1 NME/ 3+ ME)</t>
  </si>
  <si>
    <t>For Proposal Analysis Purposes:</t>
  </si>
  <si>
    <t xml:space="preserve">2b. </t>
  </si>
  <si>
    <t>Using the firm, fixed monthly premium rates by tier level quoted above, calculate the total monthly cost by</t>
  </si>
  <si>
    <t>multiplying each rate by the respective enrollment assumption and enter the result on line 11 of the chart below.</t>
  </si>
  <si>
    <t>2b.</t>
  </si>
  <si>
    <t>Calculate the annualized cost by multiplying line 11 by 12 months, and enter result on line 12.</t>
  </si>
  <si>
    <t>2c.</t>
  </si>
  <si>
    <t>Enter the sum-total of the cumulative cost for all 5 years from line 12. onto line 13.</t>
  </si>
  <si>
    <t>2d.</t>
  </si>
  <si>
    <t xml:space="preserve">Calculate Composite monthly cost on line 14 by dividing the monthly cost (line 11 ) by the </t>
  </si>
  <si>
    <t>enrollment assumption on line 11.</t>
  </si>
  <si>
    <t>Total Cost Calculation</t>
  </si>
  <si>
    <t>HMO Enrollment Assumption</t>
  </si>
  <si>
    <t>5.</t>
  </si>
  <si>
    <t>6.</t>
  </si>
  <si>
    <t>7.</t>
  </si>
  <si>
    <t>8.</t>
  </si>
  <si>
    <t>9.</t>
  </si>
  <si>
    <t>10.</t>
  </si>
  <si>
    <t>11.</t>
  </si>
  <si>
    <t>Total Monthly</t>
  </si>
  <si>
    <t>12.</t>
  </si>
  <si>
    <t>Total Annualized</t>
  </si>
  <si>
    <t>13.</t>
  </si>
  <si>
    <t>14.</t>
  </si>
  <si>
    <t>Composite Monthly Cost</t>
  </si>
  <si>
    <t>Notes:</t>
  </si>
  <si>
    <t>a.</t>
  </si>
  <si>
    <t>b.</t>
  </si>
  <si>
    <t>Projected Fee-For-Service Paid Claims</t>
  </si>
  <si>
    <t>Fee-for-Service Claims Incurred, But Not Reported</t>
  </si>
  <si>
    <t>Current Year Claim Reserve</t>
  </si>
  <si>
    <t>Prior Year Claim Reserve</t>
  </si>
  <si>
    <t>Capitated Claim Cost</t>
  </si>
  <si>
    <t>Total Claims Cost (3 + 4)</t>
  </si>
  <si>
    <t>Administration Fees</t>
  </si>
  <si>
    <t>Claims Administration/Payment</t>
  </si>
  <si>
    <t>Customer Service</t>
  </si>
  <si>
    <t>Corporate and Other Overhead</t>
  </si>
  <si>
    <t>Taxes</t>
  </si>
  <si>
    <t>Profit</t>
  </si>
  <si>
    <t>Vendor share of State-conducted member satisfaction survey</t>
  </si>
  <si>
    <t>Vendor share of State's annual open enrollment costs</t>
  </si>
  <si>
    <t>Utilization Review</t>
  </si>
  <si>
    <t>Care Management</t>
  </si>
  <si>
    <t>5-10 annual Ad Hoc reporting requests</t>
  </si>
  <si>
    <t>Member communication materials (ID cards, booklets, etc.)</t>
  </si>
  <si>
    <t>Other  (please specify)</t>
  </si>
  <si>
    <t>Network Access Fees  (NAF)</t>
  </si>
  <si>
    <t>Retirees Age 65 and Older</t>
  </si>
  <si>
    <t xml:space="preserve">2. </t>
  </si>
  <si>
    <t>Please indicate your willingness to comply with each requirement by selecting "Yes" or "No" from the drop down list in the response column of each item.</t>
  </si>
  <si>
    <t>Per Employee Per Month (PEPM)</t>
  </si>
  <si>
    <t>Attachment S - 2:  Financial Compliance Checklist</t>
  </si>
  <si>
    <t>Attachment S - 4:  Fully Insured Maximum Premium Rates</t>
  </si>
  <si>
    <t>Attachment S - 5:  Offeror's Premium Analysis</t>
  </si>
  <si>
    <t>For the Attachment S - 2:  Financial Compliance Checklist</t>
  </si>
  <si>
    <t>Attachment S - 4: Fully Insured Maximum Premium Rates</t>
  </si>
  <si>
    <t>Attachment S - 5: Offeror's Premium Analysis</t>
  </si>
  <si>
    <t>Representations made by the Offeror in this proposal become contractual obligations that must be met during the contract term.</t>
  </si>
  <si>
    <t>Department of Budget and Management</t>
  </si>
  <si>
    <t>Employee Benefits Division</t>
  </si>
  <si>
    <t>301 W. Preston Street, Room 510</t>
  </si>
  <si>
    <t>Baltimore, MD 21201</t>
  </si>
  <si>
    <t>Solicitation No. F10B8200015</t>
  </si>
  <si>
    <t>Contract Year 1</t>
  </si>
  <si>
    <t>Contract Year 2</t>
  </si>
  <si>
    <t>Contract Year 3</t>
  </si>
  <si>
    <t>Contract Year 4</t>
  </si>
  <si>
    <t>Contract Year 5</t>
  </si>
  <si>
    <r>
      <t>By September 1</t>
    </r>
    <r>
      <rPr>
        <vertAlign val="superscript"/>
        <sz val="10"/>
        <rFont val="Times New Roman"/>
        <family val="1"/>
      </rPr>
      <t>st</t>
    </r>
    <r>
      <rPr>
        <sz val="10"/>
        <rFont val="Times New Roman"/>
        <family val="1"/>
      </rPr>
      <t xml:space="preserve"> of each calendar year for the subsequent contract year (beginning July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r>
  </si>
  <si>
    <r>
      <t xml:space="preserve">Using HMO claims and enrollment data provided in Attachment T, and the stated enrollment assumptions, provide a PEPM premium breakdown for Contract Year 1 though Contract Year 5.  This information will be used to understand the development of the maximum premiums in </t>
    </r>
    <r>
      <rPr>
        <b/>
        <sz val="10"/>
        <color indexed="16"/>
        <rFont val="Arial"/>
        <family val="2"/>
      </rPr>
      <t>"Attachment S-4: Fully Insured Maximum Premium Rates"</t>
    </r>
    <r>
      <rPr>
        <sz val="10"/>
        <color indexed="16"/>
        <rFont val="Arial"/>
        <family val="2"/>
      </rPr>
      <t>.</t>
    </r>
  </si>
  <si>
    <t>Total Cumulative Cost:  Contract Years 1 through 5</t>
  </si>
  <si>
    <r>
      <t xml:space="preserve">Complete all the attached financial exhibits for the fully insured HMO plan.  De-identified, aggregate claims and enrollment experience for the three current HMO plans are provided for your use in the Excel file labeled </t>
    </r>
    <r>
      <rPr>
        <b/>
        <sz val="10"/>
        <color indexed="16"/>
        <rFont val="Arial"/>
        <family val="2"/>
      </rPr>
      <t>"Attachment T: HMO Supporting Data"</t>
    </r>
    <r>
      <rPr>
        <sz val="10"/>
        <color indexed="16"/>
        <rFont val="Arial"/>
        <family val="2"/>
      </rPr>
      <t>.</t>
    </r>
  </si>
  <si>
    <t>Attachment S - 3:  Explanations and Deviations</t>
  </si>
  <si>
    <r>
      <t xml:space="preserve">If you provide a "No" response, or a "Yes" response with a qualifier, please provide an explanation for why you cannot comply with the requirement in full in </t>
    </r>
    <r>
      <rPr>
        <b/>
        <sz val="10"/>
        <color indexed="16"/>
        <rFont val="Arial"/>
        <family val="2"/>
      </rPr>
      <t>"Attachment S-3: Explanations and Deviations"</t>
    </r>
    <r>
      <rPr>
        <sz val="10"/>
        <color indexed="16"/>
        <rFont val="Arial"/>
        <family val="2"/>
      </rPr>
      <t>.</t>
    </r>
    <r>
      <rPr>
        <sz val="10"/>
        <rFont val="Arial"/>
        <family val="2"/>
      </rPr>
      <t xml:space="preserve">  All negative-type responses must have a corresponding explanation or alternative.  All explanations must be numbered to correspond to the questions to which they pertain and they must be brief.</t>
    </r>
  </si>
  <si>
    <t>Title</t>
  </si>
  <si>
    <t>Provide an illustrative HMO premium cost, on a composite basis, per employee per month (PEPM) based on the firm, fixed maximum premium rates in Attachment S - 4, and the uniform enrollment assumption below.  Provide an illustrative breakdown of the composite cost components as indicated below.</t>
  </si>
  <si>
    <t>Actives, Satellites, Direct Pay and Retirees Under Age 65</t>
  </si>
  <si>
    <t>Retirees Over Age 65</t>
  </si>
  <si>
    <t>Active, Satellite, Direct Pay and Retirees Under Age 65</t>
  </si>
  <si>
    <t>Vendor will provide routine underwriting and actuarial related contract services at no additional cost.</t>
  </si>
  <si>
    <t>Request for HMO Proposal for The State of Maryland, Functional Area 3</t>
  </si>
  <si>
    <t>Attachment S-1: Financial Proposal Instructions</t>
  </si>
  <si>
    <t>Attachment S-2: Financial Compliance Checklist</t>
  </si>
  <si>
    <t>Attachment S-3: Explanations and Deviations</t>
  </si>
  <si>
    <t>The Total Cumulative Cost calculated on line13 of Attachment S-4 Fully Insured Maximum Premium Rates will be used for your financial ranking.</t>
  </si>
  <si>
    <t>Provide firm, fixed monthly premium rates for each of the ten (10) rate tiers below.  The Offeror shall provide a reduced premium rate for Medicare Eligible (ME) covered lives.  The Contractor who is awarded a contract under this solicitation shall validate its rates for Contract Years 1 through 5, and if warranted based on negotiations with the State, to reduce the premium rates quoted in its proposal.</t>
  </si>
  <si>
    <t>Attachment S - 5: Offeror Premium Analysis</t>
  </si>
  <si>
    <t>A.  Claims Administration</t>
  </si>
  <si>
    <t>B.  Plan Administration</t>
  </si>
  <si>
    <t>Subtotal</t>
  </si>
  <si>
    <t>C.</t>
  </si>
  <si>
    <t>a)</t>
  </si>
  <si>
    <t>b)</t>
  </si>
  <si>
    <t>c)</t>
  </si>
  <si>
    <t>d)</t>
  </si>
  <si>
    <t>e)</t>
  </si>
  <si>
    <t>f)</t>
  </si>
  <si>
    <t>g)</t>
  </si>
  <si>
    <t>h)</t>
  </si>
  <si>
    <t>i)</t>
  </si>
  <si>
    <t>j)</t>
  </si>
  <si>
    <t>k)</t>
  </si>
  <si>
    <t>Total Administration Fees  (Sum of 6A.k) and 6B.c))</t>
  </si>
  <si>
    <t>Total Composite Premium Cost (5 + 6C + 7)</t>
  </si>
  <si>
    <t>B.</t>
  </si>
  <si>
    <t>A.</t>
  </si>
  <si>
    <t>Claim Reserve Adjustment (2A. - 2B.)</t>
  </si>
  <si>
    <t>Projected Incurred Fee-For-Service Claims (1 + 2C.)</t>
  </si>
  <si>
    <t>Section # /Question #</t>
  </si>
  <si>
    <t>Indicate "Explanation" or "Deviation"</t>
  </si>
  <si>
    <t>Offeror Response</t>
  </si>
  <si>
    <t>List_Exp_Dev</t>
  </si>
  <si>
    <t>Deviation</t>
  </si>
  <si>
    <t>Explanation</t>
  </si>
  <si>
    <r>
      <t xml:space="preserve">Provide a list of services that are capitated (if more space is required, enter service categories in </t>
    </r>
    <r>
      <rPr>
        <b/>
        <sz val="12"/>
        <color indexed="16"/>
        <rFont val="Times New Roman"/>
        <family val="1"/>
      </rPr>
      <t>Attachment S-3: Explanations and Deviations</t>
    </r>
    <r>
      <rPr>
        <sz val="12"/>
        <color indexed="8"/>
        <rFont val="Times New Roman"/>
        <family val="1"/>
      </rPr>
      <t>)</t>
    </r>
    <r>
      <rPr>
        <sz val="12"/>
        <rFont val="Times New Roman"/>
        <family val="1"/>
      </rPr>
      <t>.</t>
    </r>
  </si>
  <si>
    <t>F10B8200015</t>
  </si>
  <si>
    <t xml:space="preserve"> </t>
  </si>
  <si>
    <t>HMO Financial Proposal for the State of Maryland, Functional Area 3</t>
  </si>
  <si>
    <t>Offeror's quoted premium rates, including the fees for claim run out administration, are guaranteed maximum rates, regardless of actual enrollment, for the term of the contract.</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</si>
  <si>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</si>
  <si>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"HMO Enrollment Assumption" above represent a uniform carrier assumption for purposes of evaluating proposals.  The uniform assumption reflects current combined enrollment for all HMO plans, and is not represented as the actual or expected enrollment for a particular vendor.  Vendor must guarantee the maximum premium rates quoted above regardless of actual enrollment.</t>
  </si>
  <si>
    <t>Premium rates will be evaluated based on cumulative cost for Contract Year 1 through Contract Year 5 (line 13) of the total firm, fixed maximum rates quoted.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</si>
</sst>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_(* #,##0_);_(* \(#,##0\);_(* &quot;-&quot;??_);_(@_)"/>
    <numFmt numFmtId="167" formatCode="&quot;$&quot;#,##0"/>
  </numFmts>
  <fonts count="42">
    <font>
      <sz val="10"/>
      <name val="Arial"/>
      <family val="0"/>
    </font>
    <font>
      <b/>
      <sz val="18"/>
      <name val="Arial"/>
      <family val="2"/>
    </font>
    <font>
      <sz val="14"/>
      <name val="Arial"/>
      <family val="2"/>
    </font>
    <font>
      <b/>
      <sz val="10"/>
      <name val="Arial"/>
      <family val="2"/>
    </font>
    <font>
      <b/>
      <sz val="16"/>
      <color indexed="8"/>
      <name val="Arial Narrow"/>
      <family val="2"/>
    </font>
    <font>
      <b/>
      <sz val="18"/>
      <color indexed="9"/>
      <name val="Arial"/>
      <family val="2"/>
    </font>
    <font>
      <sz val="10"/>
      <color indexed="8"/>
      <name val="Arial"/>
      <family val="2"/>
    </font>
    <font>
      <sz val="8"/>
      <name val="Arial"/>
      <family val="0"/>
    </font>
    <font>
      <sz val="10"/>
      <name val="Times New Roman"/>
      <family val="0"/>
    </font>
    <font>
      <sz val="10"/>
      <color indexed="18"/>
      <name val="Times New Roman"/>
      <family val="1"/>
    </font>
    <font>
      <b/>
      <sz val="18"/>
      <color indexed="18"/>
      <name val="Times New Roman"/>
      <family val="1"/>
    </font>
    <font>
      <sz val="11"/>
      <color indexed="16"/>
      <name val="Arial"/>
      <family val="2"/>
    </font>
    <font>
      <sz val="10"/>
      <color indexed="9"/>
      <name val="Times New Roman"/>
      <family val="1"/>
    </font>
    <font>
      <b/>
      <sz val="10"/>
      <color indexed="9"/>
      <name val="Times New Roman"/>
      <family val="1"/>
    </font>
    <font>
      <b/>
      <sz val="12"/>
      <color indexed="9"/>
      <name val="Times New Roman"/>
      <family val="1"/>
    </font>
    <font>
      <b/>
      <sz val="14"/>
      <color indexed="9"/>
      <name val="Times New Roman"/>
      <family val="1"/>
    </font>
    <font>
      <sz val="11"/>
      <color indexed="8"/>
      <name val="Arial"/>
      <family val="2"/>
    </font>
    <font>
      <b/>
      <sz val="14"/>
      <name val="Times New Roman"/>
      <family val="1"/>
    </font>
    <font>
      <sz val="10"/>
      <color indexed="8"/>
      <name val="Times New Roman"/>
      <family val="1"/>
    </font>
    <font>
      <sz val="10"/>
      <color indexed="18"/>
      <name val="Arial"/>
      <family val="0"/>
    </font>
    <font>
      <b/>
      <sz val="10"/>
      <color indexed="18"/>
      <name val="Times New Roman"/>
      <family val="1"/>
    </font>
    <font>
      <sz val="10"/>
      <name val="Monotype Sorts"/>
      <family val="0"/>
    </font>
    <font>
      <b/>
      <sz val="10"/>
      <color indexed="8"/>
      <name val="ARIAL"/>
      <family val="2"/>
    </font>
    <font>
      <sz val="12"/>
      <name val="Times New Roman"/>
      <family val="1"/>
    </font>
    <font>
      <b/>
      <sz val="12"/>
      <name val="Times New Roman"/>
      <family val="1"/>
    </font>
    <font>
      <sz val="12"/>
      <color indexed="10"/>
      <name val="Times New Roman"/>
      <family val="1"/>
    </font>
    <font>
      <b/>
      <sz val="11"/>
      <color indexed="18"/>
      <name val="Times New Roman"/>
      <family val="1"/>
    </font>
    <font>
      <b/>
      <sz val="11"/>
      <name val="Times New Roman"/>
      <family val="1"/>
    </font>
    <font>
      <u val="single"/>
      <sz val="10"/>
      <color indexed="12"/>
      <name val="Arial"/>
      <family val="0"/>
    </font>
    <font>
      <u val="single"/>
      <sz val="10"/>
      <color indexed="36"/>
      <name val="Arial"/>
      <family val="0"/>
    </font>
    <font>
      <sz val="12"/>
      <color indexed="8"/>
      <name val="Times New Roman"/>
      <family val="1"/>
    </font>
    <font>
      <b/>
      <sz val="11"/>
      <color indexed="8"/>
      <name val="Times New Roman"/>
      <family val="1"/>
    </font>
    <font>
      <b/>
      <sz val="14"/>
      <color indexed="16"/>
      <name val="Arial"/>
      <family val="2"/>
    </font>
    <font>
      <sz val="14"/>
      <color indexed="16"/>
      <name val="Arial"/>
      <family val="2"/>
    </font>
    <font>
      <b/>
      <sz val="10"/>
      <color indexed="16"/>
      <name val="Arial"/>
      <family val="2"/>
    </font>
    <font>
      <sz val="10"/>
      <color indexed="16"/>
      <name val="Arial"/>
      <family val="2"/>
    </font>
    <font>
      <b/>
      <sz val="11"/>
      <color indexed="8"/>
      <name val="Arial"/>
      <family val="2"/>
    </font>
    <font>
      <b/>
      <sz val="12"/>
      <color indexed="8"/>
      <name val="Times New Roman"/>
      <family val="1"/>
    </font>
    <font>
      <b/>
      <sz val="18"/>
      <color indexed="16"/>
      <name val="Arial"/>
      <family val="2"/>
    </font>
    <font>
      <b/>
      <sz val="12"/>
      <color indexed="16"/>
      <name val="Times New Roman"/>
      <family val="1"/>
    </font>
    <font>
      <vertAlign val="superscript"/>
      <sz val="10"/>
      <name val="Times New Roman"/>
      <family val="1"/>
    </font>
    <font>
      <sz val="8"/>
      <name val="Tahoma"/>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22"/>
        <bgColor indexed="64"/>
      </patternFill>
    </fill>
    <fill>
      <patternFill patternType="solid">
        <fgColor indexed="16"/>
        <bgColor indexed="64"/>
      </patternFill>
    </fill>
  </fills>
  <borders count="4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hair"/>
    </border>
    <border>
      <left style="thin"/>
      <right>
        <color indexed="63"/>
      </right>
      <top style="hair"/>
      <bottom style="double"/>
    </border>
    <border>
      <left>
        <color indexed="63"/>
      </left>
      <right>
        <color indexed="63"/>
      </right>
      <top style="thin"/>
      <bottom>
        <color indexed="63"/>
      </bottom>
    </border>
    <border>
      <left>
        <color indexed="63"/>
      </left>
      <right>
        <color indexed="63"/>
      </right>
      <top style="hair"/>
      <bottom style="dashed"/>
    </border>
    <border>
      <left>
        <color indexed="63"/>
      </left>
      <right style="thin"/>
      <top style="hair"/>
      <bottom style="dashed"/>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double"/>
      <bottom style="thin"/>
    </border>
    <border>
      <left>
        <color indexed="63"/>
      </left>
      <right>
        <color indexed="63"/>
      </right>
      <top>
        <color indexed="63"/>
      </top>
      <bottom style="thin">
        <color indexed="28"/>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hair"/>
      <bottom style="dashed"/>
    </border>
    <border>
      <left style="thin"/>
      <right>
        <color indexed="63"/>
      </right>
      <top style="double"/>
      <bottom style="thin"/>
    </border>
    <border>
      <left style="thin"/>
      <right style="thin"/>
      <top>
        <color indexed="63"/>
      </top>
      <bottom style="hair"/>
    </border>
    <border>
      <left style="thin"/>
      <right style="thin"/>
      <top style="hair"/>
      <bottom style="hair"/>
    </border>
    <border>
      <left style="thin"/>
      <right style="thin"/>
      <top style="hair"/>
      <bottom style="dashed"/>
    </border>
    <border>
      <left style="thin"/>
      <right style="thin"/>
      <top style="double"/>
      <bottom style="thin"/>
    </border>
    <border>
      <left style="thin"/>
      <right style="thin"/>
      <top style="hair"/>
      <bottom style="thin"/>
    </border>
    <border>
      <left style="thin"/>
      <right style="thin"/>
      <top style="hair"/>
      <bottom>
        <color indexed="63"/>
      </bottom>
    </border>
    <border>
      <left style="thin"/>
      <right style="thin"/>
      <top style="hair"/>
      <bottom style="double"/>
    </border>
    <border>
      <left style="thin"/>
      <right>
        <color indexed="63"/>
      </right>
      <top>
        <color indexed="63"/>
      </top>
      <bottom>
        <color indexed="63"/>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color indexed="16"/>
      </left>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8"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1">
    <xf numFmtId="0" fontId="0" fillId="0" borderId="0" xfId="0" applyAlignment="1">
      <alignment/>
    </xf>
    <xf numFmtId="0" fontId="1" fillId="2" borderId="0" xfId="0" applyFont="1" applyFill="1" applyAlignment="1">
      <alignment horizontal="centerContinuous"/>
    </xf>
    <xf numFmtId="0" fontId="1" fillId="2" borderId="0" xfId="0" applyFont="1" applyFill="1" applyAlignment="1">
      <alignment/>
    </xf>
    <xf numFmtId="0" fontId="3" fillId="2" borderId="0" xfId="0" applyFont="1" applyFill="1"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quotePrefix="1">
      <alignment horizontal="center"/>
    </xf>
    <xf numFmtId="0" fontId="4" fillId="2"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3" fillId="2" borderId="0" xfId="0" applyFont="1" applyFill="1" applyAlignment="1" quotePrefix="1">
      <alignment vertical="top"/>
    </xf>
    <xf numFmtId="0" fontId="0" fillId="2" borderId="0" xfId="0" applyFont="1" applyFill="1" applyAlignment="1">
      <alignment horizontal="left" vertical="top" wrapText="1"/>
    </xf>
    <xf numFmtId="0" fontId="3" fillId="0" borderId="0" xfId="0" applyFont="1" applyFill="1" applyAlignment="1" quotePrefix="1">
      <alignment horizontal="center"/>
    </xf>
    <xf numFmtId="0" fontId="3" fillId="0" borderId="1" xfId="0" applyFont="1" applyFill="1" applyBorder="1" applyAlignment="1">
      <alignment/>
    </xf>
    <xf numFmtId="0" fontId="3" fillId="2" borderId="1" xfId="0" applyFont="1" applyFill="1" applyBorder="1" applyAlignment="1">
      <alignment horizontal="left" vertical="top" wrapText="1"/>
    </xf>
    <xf numFmtId="0" fontId="6" fillId="2" borderId="0" xfId="23" applyFont="1" applyFill="1" applyBorder="1" applyAlignment="1" applyProtection="1">
      <alignment vertical="top"/>
      <protection/>
    </xf>
    <xf numFmtId="0" fontId="6" fillId="0" borderId="0" xfId="23" applyFont="1" applyFill="1" applyBorder="1" applyAlignment="1" applyProtection="1">
      <alignment vertical="top"/>
      <protection/>
    </xf>
    <xf numFmtId="0" fontId="8" fillId="2" borderId="0" xfId="21" applyFont="1" applyFill="1" applyProtection="1">
      <alignment/>
      <protection/>
    </xf>
    <xf numFmtId="0" fontId="8" fillId="2" borderId="0" xfId="21" applyFont="1" applyFill="1" applyAlignment="1" applyProtection="1">
      <alignment horizontal="left" vertical="top" wrapText="1"/>
      <protection/>
    </xf>
    <xf numFmtId="0" fontId="8" fillId="2" borderId="0" xfId="21" applyFont="1" applyFill="1" applyAlignment="1" applyProtection="1">
      <alignment horizontal="center"/>
      <protection/>
    </xf>
    <xf numFmtId="14" fontId="8" fillId="2" borderId="2" xfId="21" applyNumberFormat="1" applyFont="1" applyFill="1" applyBorder="1" applyAlignment="1" applyProtection="1">
      <alignment horizontal="center"/>
      <protection locked="0"/>
    </xf>
    <xf numFmtId="0" fontId="3" fillId="0" borderId="0" xfId="0" applyFont="1" applyAlignment="1">
      <alignment/>
    </xf>
    <xf numFmtId="0" fontId="8" fillId="0" borderId="3" xfId="21" applyFont="1" applyFill="1" applyBorder="1" applyAlignment="1" applyProtection="1">
      <alignment horizontal="center" vertical="center" wrapText="1"/>
      <protection locked="0"/>
    </xf>
    <xf numFmtId="0" fontId="6" fillId="0" borderId="0" xfId="23" applyFont="1" applyFill="1" applyBorder="1" applyProtection="1">
      <alignment/>
      <protection/>
    </xf>
    <xf numFmtId="0" fontId="8" fillId="2" borderId="4" xfId="22" applyFont="1" applyFill="1" applyBorder="1" applyAlignment="1" applyProtection="1">
      <alignment horizontal="left" vertical="top" wrapText="1"/>
      <protection locked="0"/>
    </xf>
    <xf numFmtId="0" fontId="18" fillId="0" borderId="0" xfId="23" applyFont="1" applyFill="1" applyBorder="1" applyProtection="1">
      <alignment/>
      <protection/>
    </xf>
    <xf numFmtId="0" fontId="6" fillId="2" borderId="0" xfId="23" applyFont="1" applyFill="1" applyBorder="1" applyProtection="1">
      <alignment/>
      <protection/>
    </xf>
    <xf numFmtId="0" fontId="18" fillId="2" borderId="0" xfId="22" applyFont="1" applyFill="1" applyBorder="1" applyProtection="1">
      <alignment/>
      <protection/>
    </xf>
    <xf numFmtId="0" fontId="23" fillId="2" borderId="5" xfId="0" applyFont="1" applyFill="1" applyBorder="1" applyAlignment="1" applyProtection="1" quotePrefix="1">
      <alignment/>
      <protection/>
    </xf>
    <xf numFmtId="0" fontId="23" fillId="2" borderId="5" xfId="0" applyFont="1" applyFill="1" applyBorder="1" applyAlignment="1" applyProtection="1">
      <alignment/>
      <protection/>
    </xf>
    <xf numFmtId="0" fontId="23" fillId="2" borderId="6" xfId="0" applyFont="1" applyFill="1" applyBorder="1" applyAlignment="1" applyProtection="1">
      <alignment/>
      <protection/>
    </xf>
    <xf numFmtId="0" fontId="23" fillId="2" borderId="7" xfId="0" applyFont="1" applyFill="1" applyBorder="1" applyAlignment="1" applyProtection="1">
      <alignment wrapText="1"/>
      <protection/>
    </xf>
    <xf numFmtId="166" fontId="23" fillId="2" borderId="8" xfId="15" applyNumberFormat="1" applyFont="1" applyFill="1" applyBorder="1" applyAlignment="1" applyProtection="1">
      <alignment/>
      <protection/>
    </xf>
    <xf numFmtId="0" fontId="23" fillId="2" borderId="8" xfId="0" applyFont="1" applyFill="1" applyBorder="1" applyAlignment="1" applyProtection="1">
      <alignment/>
      <protection/>
    </xf>
    <xf numFmtId="0" fontId="23" fillId="2" borderId="7" xfId="0" applyFont="1" applyFill="1" applyBorder="1" applyAlignment="1" applyProtection="1">
      <alignment/>
      <protection/>
    </xf>
    <xf numFmtId="0" fontId="23" fillId="3" borderId="9" xfId="0" applyFont="1" applyFill="1" applyBorder="1" applyAlignment="1" applyProtection="1">
      <alignment/>
      <protection/>
    </xf>
    <xf numFmtId="167" fontId="23" fillId="3" borderId="9" xfId="0" applyNumberFormat="1" applyFont="1" applyFill="1" applyBorder="1" applyAlignment="1" applyProtection="1">
      <alignment/>
      <protection/>
    </xf>
    <xf numFmtId="0" fontId="23" fillId="2" borderId="10" xfId="0" applyFont="1" applyFill="1" applyBorder="1" applyAlignment="1" applyProtection="1" quotePrefix="1">
      <alignment/>
      <protection/>
    </xf>
    <xf numFmtId="0" fontId="23" fillId="2" borderId="10" xfId="0" applyFont="1" applyFill="1" applyBorder="1" applyAlignment="1" applyProtection="1">
      <alignment/>
      <protection/>
    </xf>
    <xf numFmtId="0" fontId="23" fillId="2" borderId="0" xfId="0" applyFont="1" applyFill="1" applyBorder="1" applyAlignment="1" applyProtection="1">
      <alignment/>
      <protection/>
    </xf>
    <xf numFmtId="0" fontId="23" fillId="2" borderId="0" xfId="0" applyFont="1" applyFill="1" applyBorder="1" applyAlignment="1" applyProtection="1" quotePrefix="1">
      <alignment/>
      <protection/>
    </xf>
    <xf numFmtId="167" fontId="23" fillId="2" borderId="0" xfId="0" applyNumberFormat="1" applyFont="1" applyFill="1" applyBorder="1" applyAlignment="1" applyProtection="1">
      <alignment/>
      <protection/>
    </xf>
    <xf numFmtId="0" fontId="23" fillId="0" borderId="0" xfId="0" applyFont="1" applyAlignment="1" applyProtection="1">
      <alignment/>
      <protection/>
    </xf>
    <xf numFmtId="0" fontId="23" fillId="2" borderId="0" xfId="0" applyFont="1" applyFill="1" applyAlignment="1" applyProtection="1">
      <alignment/>
      <protection/>
    </xf>
    <xf numFmtId="0" fontId="23" fillId="2" borderId="0" xfId="0" applyFont="1" applyFill="1" applyAlignment="1" applyProtection="1">
      <alignment horizontal="centerContinuous" vertical="center" wrapText="1"/>
      <protection/>
    </xf>
    <xf numFmtId="0" fontId="12" fillId="2" borderId="0" xfId="21" applyFont="1" applyFill="1" applyBorder="1" applyAlignment="1" applyProtection="1">
      <alignment horizontal="center"/>
      <protection/>
    </xf>
    <xf numFmtId="0" fontId="23" fillId="2" borderId="0" xfId="0" applyFont="1" applyFill="1" applyAlignment="1" applyProtection="1">
      <alignment horizontal="right" vertical="top"/>
      <protection/>
    </xf>
    <xf numFmtId="0" fontId="23" fillId="2" borderId="0" xfId="0" applyFont="1" applyFill="1" applyAlignment="1" applyProtection="1">
      <alignment horizontal="left" vertical="center" wrapText="1"/>
      <protection/>
    </xf>
    <xf numFmtId="0" fontId="0" fillId="2" borderId="0" xfId="0" applyFill="1" applyAlignment="1" applyProtection="1">
      <alignment horizontal="left"/>
      <protection/>
    </xf>
    <xf numFmtId="0" fontId="23" fillId="0" borderId="0" xfId="0" applyFont="1" applyFill="1" applyBorder="1" applyAlignment="1" applyProtection="1">
      <alignment/>
      <protection/>
    </xf>
    <xf numFmtId="0" fontId="23" fillId="0" borderId="0" xfId="0" applyFont="1" applyFill="1" applyAlignment="1" applyProtection="1">
      <alignment/>
      <protection/>
    </xf>
    <xf numFmtId="0" fontId="23" fillId="2" borderId="1" xfId="0" applyFont="1" applyFill="1" applyBorder="1" applyAlignment="1" applyProtection="1">
      <alignment wrapText="1"/>
      <protection locked="0"/>
    </xf>
    <xf numFmtId="0" fontId="23" fillId="2" borderId="0" xfId="0" applyFont="1" applyFill="1" applyBorder="1" applyAlignment="1" applyProtection="1">
      <alignment wrapText="1"/>
      <protection/>
    </xf>
    <xf numFmtId="0" fontId="23" fillId="2" borderId="9" xfId="0" applyFont="1" applyFill="1" applyBorder="1" applyAlignment="1" applyProtection="1">
      <alignment/>
      <protection/>
    </xf>
    <xf numFmtId="0" fontId="23" fillId="2" borderId="11" xfId="0" applyFont="1" applyFill="1" applyBorder="1" applyAlignment="1" applyProtection="1">
      <alignment/>
      <protection/>
    </xf>
    <xf numFmtId="0" fontId="23" fillId="2" borderId="12" xfId="0" applyFont="1" applyFill="1" applyBorder="1" applyAlignment="1" applyProtection="1" quotePrefix="1">
      <alignment/>
      <protection/>
    </xf>
    <xf numFmtId="0" fontId="23" fillId="2" borderId="12" xfId="0" applyFont="1" applyFill="1" applyBorder="1" applyAlignment="1" applyProtection="1">
      <alignment/>
      <protection/>
    </xf>
    <xf numFmtId="0" fontId="23" fillId="2" borderId="13" xfId="0" applyFont="1" applyFill="1" applyBorder="1" applyAlignment="1" applyProtection="1">
      <alignment/>
      <protection/>
    </xf>
    <xf numFmtId="0" fontId="23" fillId="3" borderId="14" xfId="0" applyFont="1" applyFill="1" applyBorder="1" applyAlignment="1" applyProtection="1">
      <alignment/>
      <protection/>
    </xf>
    <xf numFmtId="0" fontId="23" fillId="2" borderId="8" xfId="0" applyFont="1" applyFill="1" applyBorder="1" applyAlignment="1" applyProtection="1" quotePrefix="1">
      <alignment horizontal="right"/>
      <protection/>
    </xf>
    <xf numFmtId="0" fontId="23" fillId="2" borderId="6" xfId="0" applyFont="1" applyFill="1" applyBorder="1" applyAlignment="1" applyProtection="1" quotePrefix="1">
      <alignment/>
      <protection/>
    </xf>
    <xf numFmtId="0" fontId="23" fillId="2" borderId="15" xfId="0" applyFont="1" applyFill="1" applyBorder="1" applyAlignment="1" applyProtection="1">
      <alignment/>
      <protection/>
    </xf>
    <xf numFmtId="0" fontId="23" fillId="2" borderId="16" xfId="0" applyFont="1" applyFill="1" applyBorder="1" applyAlignment="1" applyProtection="1">
      <alignment/>
      <protection/>
    </xf>
    <xf numFmtId="0" fontId="23" fillId="2" borderId="10" xfId="0" applyFont="1" applyFill="1" applyBorder="1" applyAlignment="1" applyProtection="1">
      <alignment wrapText="1"/>
      <protection/>
    </xf>
    <xf numFmtId="0" fontId="0" fillId="4" borderId="0" xfId="0" applyFill="1" applyAlignment="1">
      <alignment/>
    </xf>
    <xf numFmtId="0" fontId="8" fillId="0" borderId="0" xfId="0" applyFont="1" applyFill="1" applyAlignment="1">
      <alignment horizontal="left" indent="1"/>
    </xf>
    <xf numFmtId="0" fontId="0" fillId="0" borderId="0" xfId="0" applyFill="1" applyAlignment="1" applyProtection="1">
      <alignment/>
      <protection/>
    </xf>
    <xf numFmtId="0" fontId="1" fillId="2" borderId="0" xfId="0" applyFont="1" applyFill="1" applyAlignment="1" applyProtection="1">
      <alignment horizontal="centerContinuous"/>
      <protection/>
    </xf>
    <xf numFmtId="0" fontId="1" fillId="2" borderId="0" xfId="0" applyFont="1" applyFill="1" applyAlignment="1" applyProtection="1">
      <alignment/>
      <protection/>
    </xf>
    <xf numFmtId="0" fontId="1" fillId="0" borderId="0" xfId="0" applyFont="1" applyFill="1" applyAlignment="1" applyProtection="1">
      <alignment/>
      <protection/>
    </xf>
    <xf numFmtId="0" fontId="10" fillId="2" borderId="0" xfId="23" applyFont="1" applyFill="1" applyBorder="1" applyAlignment="1" applyProtection="1">
      <alignment horizontal="left" vertical="top"/>
      <protection/>
    </xf>
    <xf numFmtId="0" fontId="9" fillId="2" borderId="0" xfId="23" applyFont="1" applyFill="1" applyBorder="1" applyAlignment="1" applyProtection="1">
      <alignment vertical="top"/>
      <protection/>
    </xf>
    <xf numFmtId="0" fontId="0" fillId="2" borderId="0" xfId="21" applyFont="1" applyFill="1" applyProtection="1">
      <alignment/>
      <protection/>
    </xf>
    <xf numFmtId="0" fontId="0" fillId="0" borderId="0" xfId="21" applyFont="1" applyFill="1" applyProtection="1">
      <alignment/>
      <protection/>
    </xf>
    <xf numFmtId="0" fontId="8" fillId="0" borderId="4" xfId="0" applyFont="1" applyFill="1" applyBorder="1" applyAlignment="1" applyProtection="1">
      <alignment vertical="center" wrapText="1"/>
      <protection/>
    </xf>
    <xf numFmtId="0" fontId="8" fillId="0" borderId="3" xfId="0" applyFont="1" applyFill="1" applyBorder="1" applyAlignment="1" applyProtection="1">
      <alignment vertical="center" wrapText="1"/>
      <protection/>
    </xf>
    <xf numFmtId="0" fontId="8" fillId="0" borderId="4" xfId="21" applyFont="1" applyFill="1" applyBorder="1" applyAlignment="1" applyProtection="1">
      <alignment horizontal="left" vertical="center" wrapText="1"/>
      <protection/>
    </xf>
    <xf numFmtId="0" fontId="8" fillId="0" borderId="3" xfId="21" applyFont="1" applyFill="1" applyBorder="1" applyAlignment="1" applyProtection="1">
      <alignment horizontal="left" vertical="center" wrapText="1"/>
      <protection/>
    </xf>
    <xf numFmtId="0" fontId="8" fillId="2" borderId="17" xfId="21" applyFont="1" applyFill="1" applyBorder="1" applyAlignment="1" applyProtection="1">
      <alignment horizontal="left" vertical="top" wrapText="1"/>
      <protection/>
    </xf>
    <xf numFmtId="0" fontId="8" fillId="2" borderId="17" xfId="21" applyFont="1" applyFill="1" applyBorder="1" applyAlignment="1" applyProtection="1">
      <alignment horizontal="center" vertical="center"/>
      <protection/>
    </xf>
    <xf numFmtId="0" fontId="8" fillId="2" borderId="2" xfId="21" applyFont="1" applyFill="1" applyBorder="1" applyAlignment="1" applyProtection="1">
      <alignment horizontal="center"/>
      <protection/>
    </xf>
    <xf numFmtId="0" fontId="8" fillId="0" borderId="0" xfId="21" applyFont="1" applyFill="1" applyAlignment="1" applyProtection="1">
      <alignment horizontal="left" vertical="top" wrapText="1"/>
      <protection/>
    </xf>
    <xf numFmtId="0" fontId="8" fillId="0" borderId="0" xfId="21" applyFont="1" applyFill="1" applyAlignment="1" applyProtection="1">
      <alignment horizontal="center"/>
      <protection/>
    </xf>
    <xf numFmtId="0" fontId="0" fillId="0" borderId="0" xfId="21" applyFont="1" applyProtection="1">
      <alignment/>
      <protection/>
    </xf>
    <xf numFmtId="0" fontId="8" fillId="0" borderId="0" xfId="21" applyFont="1" applyAlignment="1" applyProtection="1">
      <alignment horizontal="left" vertical="top" wrapText="1"/>
      <protection/>
    </xf>
    <xf numFmtId="0" fontId="8" fillId="0" borderId="0" xfId="21" applyFont="1" applyAlignment="1" applyProtection="1">
      <alignment horizontal="center"/>
      <protection/>
    </xf>
    <xf numFmtId="0" fontId="0" fillId="0" borderId="0" xfId="0" applyAlignment="1" applyProtection="1">
      <alignment/>
      <protection/>
    </xf>
    <xf numFmtId="0" fontId="0" fillId="2" borderId="0" xfId="0" applyFill="1" applyAlignment="1" applyProtection="1">
      <alignment/>
      <protection/>
    </xf>
    <xf numFmtId="0" fontId="8" fillId="2" borderId="0" xfId="21" applyFont="1" applyFill="1" applyAlignment="1" applyProtection="1">
      <alignment horizontal="centerContinuous"/>
      <protection/>
    </xf>
    <xf numFmtId="0" fontId="5" fillId="0" borderId="0" xfId="0" applyFont="1" applyFill="1" applyBorder="1" applyAlignment="1" applyProtection="1">
      <alignment/>
      <protection/>
    </xf>
    <xf numFmtId="0" fontId="17" fillId="2" borderId="0" xfId="0" applyFont="1" applyFill="1" applyAlignment="1" applyProtection="1">
      <alignment horizontal="centerContinuous"/>
      <protection/>
    </xf>
    <xf numFmtId="0" fontId="19" fillId="2" borderId="0" xfId="23" applyFont="1" applyFill="1" applyBorder="1" applyAlignment="1" applyProtection="1">
      <alignment vertical="top"/>
      <protection/>
    </xf>
    <xf numFmtId="0" fontId="18" fillId="0" borderId="0" xfId="23" applyFont="1" applyFill="1" applyBorder="1" applyAlignment="1" applyProtection="1">
      <alignment horizontal="left"/>
      <protection/>
    </xf>
    <xf numFmtId="0" fontId="8" fillId="2" borderId="0" xfId="22" applyFont="1" applyFill="1" applyProtection="1">
      <alignment/>
      <protection/>
    </xf>
    <xf numFmtId="0" fontId="8" fillId="0" borderId="0" xfId="22" applyFont="1" applyFill="1" applyProtection="1">
      <alignment/>
      <protection/>
    </xf>
    <xf numFmtId="0" fontId="8" fillId="2" borderId="0" xfId="22" applyFont="1" applyFill="1" applyBorder="1" applyProtection="1">
      <alignment/>
      <protection/>
    </xf>
    <xf numFmtId="0" fontId="8" fillId="2" borderId="1" xfId="22" applyFont="1" applyFill="1" applyBorder="1" applyProtection="1">
      <alignment/>
      <protection/>
    </xf>
    <xf numFmtId="0" fontId="0" fillId="0" borderId="0" xfId="0" applyFill="1" applyAlignment="1" applyProtection="1">
      <alignment vertical="top"/>
      <protection/>
    </xf>
    <xf numFmtId="0" fontId="0" fillId="5" borderId="0" xfId="0" applyFill="1" applyAlignment="1" applyProtection="1">
      <alignment/>
      <protection/>
    </xf>
    <xf numFmtId="0" fontId="21" fillId="0" borderId="0" xfId="0" applyFont="1" applyFill="1" applyAlignment="1" applyProtection="1">
      <alignment/>
      <protection/>
    </xf>
    <xf numFmtId="0" fontId="20" fillId="0" borderId="0" xfId="0" applyFont="1" applyFill="1" applyAlignment="1" applyProtection="1">
      <alignment/>
      <protection/>
    </xf>
    <xf numFmtId="0" fontId="17" fillId="2" borderId="0" xfId="0" applyFont="1" applyFill="1" applyAlignment="1" applyProtection="1">
      <alignment/>
      <protection/>
    </xf>
    <xf numFmtId="0" fontId="17" fillId="0" borderId="0" xfId="0" applyFont="1" applyFill="1" applyAlignment="1" applyProtection="1">
      <alignment/>
      <protection/>
    </xf>
    <xf numFmtId="0" fontId="24" fillId="2" borderId="0" xfId="0" applyFont="1" applyFill="1" applyAlignment="1" applyProtection="1">
      <alignment/>
      <protection/>
    </xf>
    <xf numFmtId="0" fontId="24" fillId="0" borderId="0" xfId="0" applyFont="1" applyFill="1" applyAlignment="1" applyProtection="1">
      <alignment/>
      <protection/>
    </xf>
    <xf numFmtId="0" fontId="23" fillId="2" borderId="5" xfId="0" applyFont="1" applyFill="1" applyBorder="1" applyAlignment="1" applyProtection="1">
      <alignment wrapText="1"/>
      <protection/>
    </xf>
    <xf numFmtId="0" fontId="23" fillId="2" borderId="12" xfId="0" applyFont="1" applyFill="1" applyBorder="1" applyAlignment="1" applyProtection="1">
      <alignment wrapText="1"/>
      <protection/>
    </xf>
    <xf numFmtId="3" fontId="25" fillId="2" borderId="0" xfId="0" applyNumberFormat="1" applyFont="1" applyFill="1" applyBorder="1" applyAlignment="1" applyProtection="1">
      <alignment/>
      <protection/>
    </xf>
    <xf numFmtId="0" fontId="23" fillId="2" borderId="0" xfId="0" applyFont="1" applyFill="1" applyAlignment="1" applyProtection="1">
      <alignment horizontal="left" indent="1"/>
      <protection/>
    </xf>
    <xf numFmtId="166" fontId="23" fillId="0" borderId="9" xfId="15" applyNumberFormat="1" applyFont="1" applyFill="1" applyBorder="1" applyAlignment="1" applyProtection="1">
      <alignment/>
      <protection/>
    </xf>
    <xf numFmtId="166" fontId="23" fillId="0" borderId="16" xfId="15" applyNumberFormat="1" applyFont="1" applyFill="1" applyBorder="1" applyAlignment="1" applyProtection="1">
      <alignment/>
      <protection/>
    </xf>
    <xf numFmtId="0" fontId="24" fillId="0" borderId="0" xfId="0" applyFont="1" applyAlignment="1" applyProtection="1">
      <alignment/>
      <protection/>
    </xf>
    <xf numFmtId="0" fontId="23" fillId="2" borderId="18" xfId="0" applyFont="1" applyFill="1" applyBorder="1" applyAlignment="1" applyProtection="1">
      <alignment/>
      <protection/>
    </xf>
    <xf numFmtId="0" fontId="23" fillId="2" borderId="19" xfId="0" applyFont="1" applyFill="1" applyBorder="1" applyAlignment="1" applyProtection="1">
      <alignment/>
      <protection/>
    </xf>
    <xf numFmtId="0" fontId="23" fillId="2" borderId="6" xfId="0" applyFont="1" applyFill="1" applyBorder="1" applyAlignment="1" applyProtection="1">
      <alignment wrapText="1"/>
      <protection/>
    </xf>
    <xf numFmtId="0" fontId="23" fillId="2" borderId="20" xfId="0" applyFont="1" applyFill="1" applyBorder="1" applyAlignment="1" applyProtection="1">
      <alignment/>
      <protection/>
    </xf>
    <xf numFmtId="0" fontId="23" fillId="2" borderId="21" xfId="0" applyFont="1" applyFill="1" applyBorder="1" applyAlignment="1" applyProtection="1">
      <alignment/>
      <protection/>
    </xf>
    <xf numFmtId="0" fontId="23" fillId="2" borderId="22" xfId="0" applyFont="1" applyFill="1" applyBorder="1" applyAlignment="1" applyProtection="1">
      <alignment/>
      <protection/>
    </xf>
    <xf numFmtId="44" fontId="23" fillId="2" borderId="0" xfId="17" applyNumberFormat="1" applyFont="1" applyFill="1" applyBorder="1" applyAlignment="1" applyProtection="1">
      <alignment/>
      <protection/>
    </xf>
    <xf numFmtId="0" fontId="8" fillId="0" borderId="0" xfId="0" applyFont="1" applyFill="1" applyAlignment="1">
      <alignment/>
    </xf>
    <xf numFmtId="0" fontId="0" fillId="6" borderId="0" xfId="0" applyFill="1" applyAlignment="1">
      <alignment/>
    </xf>
    <xf numFmtId="0" fontId="0" fillId="3" borderId="0" xfId="0" applyFill="1" applyAlignment="1">
      <alignment/>
    </xf>
    <xf numFmtId="0" fontId="32" fillId="2" borderId="0" xfId="23" applyFont="1" applyFill="1" applyBorder="1" applyAlignment="1">
      <alignment horizontal="left" vertical="center"/>
      <protection/>
    </xf>
    <xf numFmtId="0" fontId="32" fillId="0" borderId="0" xfId="23" applyFont="1" applyFill="1" applyBorder="1" applyAlignment="1">
      <alignment horizontal="left" vertical="center"/>
      <protection/>
    </xf>
    <xf numFmtId="0" fontId="33" fillId="0" borderId="0" xfId="0" applyFont="1" applyFill="1" applyAlignment="1">
      <alignment/>
    </xf>
    <xf numFmtId="0" fontId="0" fillId="3" borderId="0" xfId="21" applyFont="1" applyFill="1" applyProtection="1">
      <alignment/>
      <protection/>
    </xf>
    <xf numFmtId="0" fontId="8" fillId="3" borderId="0" xfId="21" applyFont="1" applyFill="1" applyAlignment="1" applyProtection="1">
      <alignment horizontal="left" vertical="top" wrapText="1"/>
      <protection/>
    </xf>
    <xf numFmtId="0" fontId="8" fillId="3" borderId="0" xfId="21" applyFont="1" applyFill="1" applyAlignment="1" applyProtection="1">
      <alignment horizontal="center"/>
      <protection/>
    </xf>
    <xf numFmtId="0" fontId="0" fillId="3" borderId="23" xfId="21" applyFont="1" applyFill="1" applyBorder="1" applyProtection="1">
      <alignment/>
      <protection/>
    </xf>
    <xf numFmtId="0" fontId="8" fillId="3" borderId="23" xfId="21" applyFont="1" applyFill="1" applyBorder="1" applyAlignment="1" applyProtection="1">
      <alignment horizontal="left" vertical="top" wrapText="1"/>
      <protection/>
    </xf>
    <xf numFmtId="0" fontId="8" fillId="3" borderId="23" xfId="21" applyFont="1" applyFill="1" applyBorder="1" applyAlignment="1" applyProtection="1">
      <alignment horizontal="center"/>
      <protection/>
    </xf>
    <xf numFmtId="0" fontId="13" fillId="6" borderId="24" xfId="21" applyFont="1" applyFill="1" applyBorder="1" applyAlignment="1" applyProtection="1">
      <alignment horizontal="center" vertical="center"/>
      <protection/>
    </xf>
    <xf numFmtId="0" fontId="13" fillId="6" borderId="25" xfId="21" applyFont="1" applyFill="1" applyBorder="1" applyAlignment="1" applyProtection="1">
      <alignment horizontal="center" vertical="center"/>
      <protection/>
    </xf>
    <xf numFmtId="0" fontId="32" fillId="2" borderId="0" xfId="23" applyFont="1" applyFill="1" applyBorder="1" applyAlignment="1" applyProtection="1">
      <alignment horizontal="left" vertical="center"/>
      <protection/>
    </xf>
    <xf numFmtId="0" fontId="32" fillId="0" borderId="0" xfId="23" applyFont="1" applyFill="1" applyBorder="1" applyAlignment="1" applyProtection="1">
      <alignment horizontal="left" vertical="center"/>
      <protection/>
    </xf>
    <xf numFmtId="0" fontId="33" fillId="0" borderId="0" xfId="0" applyFont="1" applyFill="1" applyAlignment="1" applyProtection="1">
      <alignment/>
      <protection/>
    </xf>
    <xf numFmtId="0" fontId="0" fillId="3" borderId="0" xfId="0" applyFill="1" applyAlignment="1" applyProtection="1">
      <alignment/>
      <protection/>
    </xf>
    <xf numFmtId="0" fontId="35" fillId="0" borderId="0" xfId="0" applyFont="1" applyAlignment="1" applyProtection="1">
      <alignment/>
      <protection/>
    </xf>
    <xf numFmtId="0" fontId="35" fillId="2" borderId="0" xfId="0" applyFont="1" applyFill="1" applyAlignment="1" applyProtection="1">
      <alignment/>
      <protection/>
    </xf>
    <xf numFmtId="0" fontId="35" fillId="0" borderId="0" xfId="0" applyFont="1" applyFill="1" applyAlignment="1" applyProtection="1">
      <alignment/>
      <protection/>
    </xf>
    <xf numFmtId="0" fontId="13" fillId="6" borderId="4" xfId="22" applyFont="1" applyFill="1" applyBorder="1" applyAlignment="1" applyProtection="1">
      <alignment horizontal="center" vertical="top" wrapText="1"/>
      <protection/>
    </xf>
    <xf numFmtId="0" fontId="23" fillId="3" borderId="0" xfId="0" applyFont="1" applyFill="1" applyAlignment="1" applyProtection="1">
      <alignment/>
      <protection/>
    </xf>
    <xf numFmtId="0" fontId="23" fillId="3" borderId="23" xfId="0" applyFont="1" applyFill="1" applyBorder="1" applyAlignment="1" applyProtection="1">
      <alignment/>
      <protection/>
    </xf>
    <xf numFmtId="0" fontId="5" fillId="0" borderId="0" xfId="0" applyFont="1" applyFill="1" applyBorder="1" applyAlignment="1">
      <alignment/>
    </xf>
    <xf numFmtId="0" fontId="5" fillId="0" borderId="26" xfId="0" applyFont="1" applyFill="1" applyBorder="1" applyAlignment="1">
      <alignment/>
    </xf>
    <xf numFmtId="0" fontId="0" fillId="3" borderId="27" xfId="0" applyFill="1" applyBorder="1" applyAlignment="1">
      <alignment/>
    </xf>
    <xf numFmtId="0" fontId="0" fillId="3" borderId="27" xfId="0" applyFill="1" applyBorder="1" applyAlignment="1" applyProtection="1">
      <alignment/>
      <protection/>
    </xf>
    <xf numFmtId="0" fontId="5" fillId="0" borderId="26" xfId="0" applyFont="1" applyFill="1" applyBorder="1" applyAlignment="1" applyProtection="1">
      <alignment/>
      <protection/>
    </xf>
    <xf numFmtId="0" fontId="23" fillId="2" borderId="0" xfId="0" applyFont="1" applyFill="1" applyAlignment="1" applyProtection="1" quotePrefix="1">
      <alignment horizontal="right" vertical="center"/>
      <protection/>
    </xf>
    <xf numFmtId="0" fontId="23" fillId="2" borderId="0" xfId="0" applyFont="1" applyFill="1" applyAlignment="1" applyProtection="1">
      <alignment vertical="center"/>
      <protection/>
    </xf>
    <xf numFmtId="166" fontId="23" fillId="0" borderId="8" xfId="15" applyNumberFormat="1" applyFont="1" applyFill="1" applyBorder="1" applyAlignment="1" applyProtection="1">
      <alignment/>
      <protection/>
    </xf>
    <xf numFmtId="0" fontId="14" fillId="6" borderId="3" xfId="0" applyFont="1" applyFill="1" applyBorder="1" applyAlignment="1" applyProtection="1">
      <alignment horizontal="center" vertical="center" wrapText="1"/>
      <protection/>
    </xf>
    <xf numFmtId="0" fontId="0" fillId="0" borderId="0" xfId="21" applyFont="1" applyFill="1" applyBorder="1" applyProtection="1">
      <alignment/>
      <protection/>
    </xf>
    <xf numFmtId="0" fontId="23" fillId="3" borderId="27" xfId="0" applyFont="1" applyFill="1" applyBorder="1" applyAlignment="1" applyProtection="1">
      <alignment/>
      <protection/>
    </xf>
    <xf numFmtId="0" fontId="14" fillId="0" borderId="0" xfId="0" applyFont="1" applyFill="1" applyAlignment="1" applyProtection="1">
      <alignment/>
      <protection/>
    </xf>
    <xf numFmtId="0" fontId="23" fillId="2" borderId="0" xfId="0" applyFont="1" applyFill="1" applyBorder="1" applyAlignment="1" applyProtection="1" quotePrefix="1">
      <alignment vertical="top"/>
      <protection/>
    </xf>
    <xf numFmtId="0" fontId="14" fillId="6" borderId="4" xfId="0" applyFont="1" applyFill="1" applyBorder="1" applyAlignment="1" applyProtection="1">
      <alignment horizontal="center" vertical="center" wrapText="1"/>
      <protection/>
    </xf>
    <xf numFmtId="0" fontId="14" fillId="6" borderId="28" xfId="0" applyFont="1" applyFill="1" applyBorder="1" applyAlignment="1" applyProtection="1">
      <alignment horizontal="center" vertical="center" wrapText="1"/>
      <protection/>
    </xf>
    <xf numFmtId="0" fontId="14" fillId="6" borderId="24" xfId="0" applyFont="1" applyFill="1" applyBorder="1" applyAlignment="1" applyProtection="1">
      <alignment horizontal="center" vertical="center" wrapText="1"/>
      <protection/>
    </xf>
    <xf numFmtId="0" fontId="0" fillId="2" borderId="0" xfId="21" applyFont="1" applyFill="1" applyAlignment="1" applyProtection="1">
      <alignment wrapText="1"/>
      <protection/>
    </xf>
    <xf numFmtId="0" fontId="0" fillId="2" borderId="0" xfId="0" applyFill="1" applyAlignment="1" applyProtection="1">
      <alignment wrapText="1"/>
      <protection/>
    </xf>
    <xf numFmtId="0" fontId="8" fillId="2" borderId="0" xfId="21" applyFont="1" applyFill="1" applyBorder="1" applyAlignment="1" applyProtection="1">
      <alignment horizontal="right"/>
      <protection/>
    </xf>
    <xf numFmtId="0" fontId="8" fillId="0" borderId="0" xfId="2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vertical="top"/>
      <protection/>
    </xf>
    <xf numFmtId="14" fontId="8" fillId="0" borderId="0" xfId="0" applyNumberFormat="1" applyFont="1" applyFill="1" applyBorder="1" applyAlignment="1" applyProtection="1">
      <alignment/>
      <protection/>
    </xf>
    <xf numFmtId="0" fontId="8" fillId="0" borderId="0" xfId="2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8" fillId="0" borderId="0" xfId="21" applyFont="1" applyFill="1" applyBorder="1" applyAlignment="1" applyProtection="1">
      <alignment horizontal="right"/>
      <protection/>
    </xf>
    <xf numFmtId="0" fontId="23" fillId="2" borderId="21" xfId="0" applyFont="1" applyFill="1" applyBorder="1" applyAlignment="1" applyProtection="1" quotePrefix="1">
      <alignment/>
      <protection/>
    </xf>
    <xf numFmtId="166" fontId="23" fillId="0" borderId="20" xfId="15" applyNumberFormat="1" applyFont="1" applyFill="1" applyBorder="1" applyAlignment="1" applyProtection="1">
      <alignment/>
      <protection/>
    </xf>
    <xf numFmtId="0" fontId="23" fillId="2" borderId="0" xfId="0" applyFont="1" applyFill="1" applyAlignment="1" applyProtection="1" quotePrefix="1">
      <alignment horizontal="right" vertical="top"/>
      <protection/>
    </xf>
    <xf numFmtId="0" fontId="0" fillId="0" borderId="0" xfId="0" applyFont="1" applyFill="1" applyAlignment="1" applyProtection="1">
      <alignment vertical="top" wrapText="1"/>
      <protection/>
    </xf>
    <xf numFmtId="0" fontId="30" fillId="2" borderId="0" xfId="0" applyFont="1" applyFill="1" applyAlignment="1" applyProtection="1">
      <alignment vertical="top" wrapText="1"/>
      <protection/>
    </xf>
    <xf numFmtId="0" fontId="23" fillId="2" borderId="8" xfId="0" applyFont="1" applyFill="1" applyBorder="1" applyAlignment="1" applyProtection="1" quotePrefix="1">
      <alignment/>
      <protection/>
    </xf>
    <xf numFmtId="0" fontId="23" fillId="2" borderId="9" xfId="0" applyFont="1" applyFill="1" applyBorder="1" applyAlignment="1" applyProtection="1" quotePrefix="1">
      <alignment/>
      <protection/>
    </xf>
    <xf numFmtId="0" fontId="23" fillId="2" borderId="29" xfId="0" applyFont="1" applyFill="1" applyBorder="1" applyAlignment="1" applyProtection="1" quotePrefix="1">
      <alignment/>
      <protection/>
    </xf>
    <xf numFmtId="0" fontId="23" fillId="2" borderId="5" xfId="0" applyFont="1" applyFill="1" applyBorder="1" applyAlignment="1" applyProtection="1">
      <alignment vertical="top"/>
      <protection/>
    </xf>
    <xf numFmtId="0" fontId="23" fillId="2" borderId="20" xfId="0" applyFont="1" applyFill="1" applyBorder="1" applyAlignment="1" applyProtection="1" quotePrefix="1">
      <alignment/>
      <protection/>
    </xf>
    <xf numFmtId="0" fontId="23" fillId="2" borderId="30" xfId="0" applyFont="1" applyFill="1" applyBorder="1" applyAlignment="1" applyProtection="1" quotePrefix="1">
      <alignment/>
      <protection/>
    </xf>
    <xf numFmtId="0" fontId="13" fillId="6" borderId="4" xfId="22" applyFont="1" applyFill="1" applyBorder="1" applyAlignment="1" applyProtection="1">
      <alignment horizontal="center" vertical="center" wrapText="1"/>
      <protection/>
    </xf>
    <xf numFmtId="0" fontId="8" fillId="2" borderId="4" xfId="22" applyFont="1" applyFill="1" applyBorder="1" applyAlignment="1" applyProtection="1">
      <alignment horizontal="center" vertical="top" wrapText="1"/>
      <protection locked="0"/>
    </xf>
    <xf numFmtId="0" fontId="3" fillId="0" borderId="0" xfId="0" applyFont="1" applyFill="1" applyAlignment="1">
      <alignment horizontal="left" indent="1"/>
    </xf>
    <xf numFmtId="44" fontId="30" fillId="0" borderId="31" xfId="17" applyNumberFormat="1" applyFont="1" applyBorder="1" applyAlignment="1" applyProtection="1">
      <alignment/>
      <protection locked="0"/>
    </xf>
    <xf numFmtId="44" fontId="25" fillId="5" borderId="31" xfId="17" applyNumberFormat="1" applyFont="1" applyFill="1" applyBorder="1" applyAlignment="1" applyProtection="1">
      <alignment/>
      <protection/>
    </xf>
    <xf numFmtId="44" fontId="25" fillId="5" borderId="15" xfId="17" applyNumberFormat="1" applyFont="1" applyFill="1" applyBorder="1" applyAlignment="1" applyProtection="1">
      <alignment/>
      <protection/>
    </xf>
    <xf numFmtId="44" fontId="23" fillId="0" borderId="32" xfId="17" applyNumberFormat="1" applyFont="1" applyBorder="1" applyAlignment="1" applyProtection="1">
      <alignment/>
      <protection/>
    </xf>
    <xf numFmtId="44" fontId="23" fillId="0" borderId="33" xfId="17" applyNumberFormat="1" applyFont="1" applyBorder="1" applyAlignment="1" applyProtection="1">
      <alignment/>
      <protection/>
    </xf>
    <xf numFmtId="44" fontId="23" fillId="5" borderId="31" xfId="0" applyNumberFormat="1" applyFont="1" applyFill="1" applyBorder="1" applyAlignment="1" applyProtection="1">
      <alignment/>
      <protection/>
    </xf>
    <xf numFmtId="44" fontId="23" fillId="5" borderId="15" xfId="0" applyNumberFormat="1" applyFont="1" applyFill="1" applyBorder="1" applyAlignment="1" applyProtection="1">
      <alignment/>
      <protection/>
    </xf>
    <xf numFmtId="44" fontId="23" fillId="0" borderId="34" xfId="17" applyNumberFormat="1" applyFont="1" applyBorder="1" applyAlignment="1" applyProtection="1">
      <alignment/>
      <protection/>
    </xf>
    <xf numFmtId="0" fontId="23" fillId="2" borderId="0" xfId="0" applyFont="1" applyFill="1" applyAlignment="1" applyProtection="1">
      <alignment horizontal="left" vertical="top"/>
      <protection/>
    </xf>
    <xf numFmtId="14" fontId="0" fillId="0" borderId="2" xfId="21" applyNumberFormat="1" applyFont="1" applyFill="1" applyBorder="1" applyAlignment="1" applyProtection="1">
      <alignment horizontal="center"/>
      <protection locked="0"/>
    </xf>
    <xf numFmtId="0" fontId="0" fillId="0" borderId="2" xfId="21" applyFont="1" applyFill="1" applyBorder="1" applyProtection="1">
      <alignment/>
      <protection/>
    </xf>
    <xf numFmtId="3" fontId="8" fillId="0" borderId="0" xfId="22" applyNumberFormat="1" applyFont="1" applyFill="1" applyAlignment="1" applyProtection="1">
      <alignment horizontal="left" vertical="top"/>
      <protection/>
    </xf>
    <xf numFmtId="44" fontId="23" fillId="0" borderId="31" xfId="0" applyNumberFormat="1" applyFont="1" applyBorder="1" applyAlignment="1" applyProtection="1">
      <alignment/>
      <protection locked="0"/>
    </xf>
    <xf numFmtId="44" fontId="23" fillId="0" borderId="32" xfId="0" applyNumberFormat="1" applyFont="1" applyBorder="1" applyAlignment="1" applyProtection="1">
      <alignment/>
      <protection locked="0"/>
    </xf>
    <xf numFmtId="44" fontId="23" fillId="0" borderId="35" xfId="0" applyNumberFormat="1" applyFont="1" applyBorder="1" applyAlignment="1" applyProtection="1">
      <alignment/>
      <protection locked="0"/>
    </xf>
    <xf numFmtId="44" fontId="23" fillId="0" borderId="14" xfId="0" applyNumberFormat="1" applyFont="1" applyBorder="1" applyAlignment="1" applyProtection="1">
      <alignment/>
      <protection/>
    </xf>
    <xf numFmtId="44" fontId="23" fillId="0" borderId="35" xfId="0" applyNumberFormat="1" applyFont="1" applyFill="1" applyBorder="1" applyAlignment="1" applyProtection="1">
      <alignment/>
      <protection/>
    </xf>
    <xf numFmtId="42" fontId="23" fillId="2" borderId="31" xfId="0" applyNumberFormat="1" applyFont="1" applyFill="1" applyBorder="1" applyAlignment="1" applyProtection="1">
      <alignment/>
      <protection/>
    </xf>
    <xf numFmtId="42" fontId="23" fillId="0" borderId="31" xfId="0" applyNumberFormat="1" applyFont="1" applyFill="1" applyBorder="1" applyAlignment="1" applyProtection="1">
      <alignment/>
      <protection/>
    </xf>
    <xf numFmtId="42" fontId="23" fillId="2" borderId="32" xfId="0" applyNumberFormat="1" applyFont="1" applyFill="1" applyBorder="1" applyAlignment="1" applyProtection="1">
      <alignment/>
      <protection/>
    </xf>
    <xf numFmtId="42" fontId="23" fillId="0" borderId="32" xfId="0" applyNumberFormat="1" applyFont="1" applyFill="1" applyBorder="1" applyAlignment="1" applyProtection="1">
      <alignment/>
      <protection/>
    </xf>
    <xf numFmtId="42" fontId="23" fillId="2" borderId="36" xfId="0" applyNumberFormat="1" applyFont="1" applyFill="1" applyBorder="1" applyAlignment="1" applyProtection="1">
      <alignment/>
      <protection/>
    </xf>
    <xf numFmtId="42" fontId="23" fillId="0" borderId="36" xfId="0" applyNumberFormat="1" applyFont="1" applyFill="1" applyBorder="1" applyAlignment="1" applyProtection="1">
      <alignment/>
      <protection/>
    </xf>
    <xf numFmtId="42" fontId="23" fillId="2" borderId="37" xfId="0" applyNumberFormat="1" applyFont="1" applyFill="1" applyBorder="1" applyAlignment="1" applyProtection="1">
      <alignment/>
      <protection/>
    </xf>
    <xf numFmtId="42" fontId="23" fillId="0" borderId="37" xfId="0" applyNumberFormat="1" applyFont="1" applyFill="1" applyBorder="1" applyAlignment="1" applyProtection="1">
      <alignment/>
      <protection/>
    </xf>
    <xf numFmtId="42" fontId="23" fillId="2" borderId="8" xfId="0" applyNumberFormat="1" applyFont="1" applyFill="1" applyBorder="1" applyAlignment="1" applyProtection="1">
      <alignment/>
      <protection/>
    </xf>
    <xf numFmtId="42" fontId="23" fillId="0" borderId="9" xfId="0" applyNumberFormat="1" applyFont="1" applyBorder="1" applyAlignment="1" applyProtection="1">
      <alignment/>
      <protection/>
    </xf>
    <xf numFmtId="0" fontId="5" fillId="6" borderId="38" xfId="0" applyFont="1" applyFill="1" applyBorder="1" applyAlignment="1">
      <alignment horizontal="center"/>
    </xf>
    <xf numFmtId="0" fontId="5" fillId="6" borderId="0" xfId="0" applyFont="1" applyFill="1" applyBorder="1" applyAlignment="1">
      <alignment horizontal="center"/>
    </xf>
    <xf numFmtId="0" fontId="36" fillId="2" borderId="0" xfId="0" applyFont="1" applyFill="1" applyAlignment="1" applyProtection="1">
      <alignment horizontal="left" wrapText="1"/>
      <protection/>
    </xf>
    <xf numFmtId="0" fontId="5" fillId="6" borderId="39" xfId="0" applyFont="1" applyFill="1" applyBorder="1" applyAlignment="1" applyProtection="1">
      <alignment horizontal="center"/>
      <protection/>
    </xf>
    <xf numFmtId="0" fontId="5" fillId="6" borderId="40" xfId="0" applyFont="1" applyFill="1" applyBorder="1" applyAlignment="1" applyProtection="1">
      <alignment horizontal="center"/>
      <protection/>
    </xf>
    <xf numFmtId="0" fontId="5" fillId="6" borderId="41" xfId="0" applyFont="1" applyFill="1" applyBorder="1" applyAlignment="1" applyProtection="1">
      <alignment horizontal="center"/>
      <protection/>
    </xf>
    <xf numFmtId="0" fontId="8" fillId="2" borderId="2" xfId="21" applyFont="1" applyFill="1" applyBorder="1" applyAlignment="1" applyProtection="1">
      <alignment horizontal="left"/>
      <protection/>
    </xf>
    <xf numFmtId="0" fontId="15" fillId="6" borderId="17" xfId="21" applyFont="1" applyFill="1" applyBorder="1" applyAlignment="1" applyProtection="1">
      <alignment horizontal="left" vertical="center"/>
      <protection/>
    </xf>
    <xf numFmtId="0" fontId="15" fillId="6" borderId="24" xfId="21" applyFont="1" applyFill="1" applyBorder="1" applyAlignment="1" applyProtection="1">
      <alignment horizontal="left" vertical="center"/>
      <protection/>
    </xf>
    <xf numFmtId="0" fontId="15" fillId="6" borderId="1" xfId="21" applyFont="1" applyFill="1" applyBorder="1" applyAlignment="1" applyProtection="1">
      <alignment horizontal="left" vertical="center"/>
      <protection/>
    </xf>
    <xf numFmtId="0" fontId="15" fillId="6" borderId="25" xfId="21" applyFont="1" applyFill="1" applyBorder="1" applyAlignment="1" applyProtection="1">
      <alignment horizontal="left" vertical="center"/>
      <protection/>
    </xf>
    <xf numFmtId="0" fontId="8" fillId="2" borderId="2" xfId="21" applyFont="1" applyFill="1" applyBorder="1" applyAlignment="1" applyProtection="1">
      <alignment horizontal="left"/>
      <protection locked="0"/>
    </xf>
    <xf numFmtId="0" fontId="0" fillId="2" borderId="0" xfId="21" applyFont="1" applyFill="1" applyAlignment="1" applyProtection="1">
      <alignment wrapText="1"/>
      <protection/>
    </xf>
    <xf numFmtId="0" fontId="0" fillId="2" borderId="0" xfId="0" applyFont="1" applyFill="1" applyAlignment="1" applyProtection="1">
      <alignment wrapText="1"/>
      <protection/>
    </xf>
    <xf numFmtId="14" fontId="8" fillId="2" borderId="2" xfId="21" applyNumberFormat="1" applyFont="1" applyFill="1" applyBorder="1" applyAlignment="1" applyProtection="1">
      <alignment horizontal="left"/>
      <protection locked="0"/>
    </xf>
    <xf numFmtId="0" fontId="6" fillId="2" borderId="0" xfId="22" applyFont="1" applyFill="1" applyBorder="1" applyAlignment="1" applyProtection="1">
      <alignment horizontal="left" wrapText="1"/>
      <protection/>
    </xf>
    <xf numFmtId="0" fontId="11" fillId="0" borderId="0" xfId="0" applyFont="1" applyAlignment="1" applyProtection="1">
      <alignment vertical="center" wrapText="1"/>
      <protection/>
    </xf>
    <xf numFmtId="0" fontId="5" fillId="6" borderId="42"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22" fillId="2" borderId="0" xfId="22" applyFont="1" applyFill="1" applyBorder="1" applyAlignment="1" applyProtection="1">
      <alignment horizontal="left" wrapText="1"/>
      <protection/>
    </xf>
    <xf numFmtId="0" fontId="23" fillId="2" borderId="0" xfId="0" applyFont="1" applyFill="1" applyAlignment="1" applyProtection="1">
      <alignment horizontal="left" vertical="top" wrapText="1"/>
      <protection/>
    </xf>
    <xf numFmtId="0" fontId="18" fillId="2" borderId="2" xfId="21" applyFont="1" applyFill="1" applyBorder="1" applyAlignment="1" applyProtection="1">
      <alignment horizontal="left"/>
      <protection/>
    </xf>
    <xf numFmtId="0" fontId="37" fillId="5" borderId="43" xfId="0" applyFont="1" applyFill="1" applyBorder="1" applyAlignment="1" applyProtection="1">
      <alignment horizontal="left" vertical="center"/>
      <protection/>
    </xf>
    <xf numFmtId="0" fontId="37" fillId="5" borderId="26" xfId="0" applyFont="1" applyFill="1" applyBorder="1" applyAlignment="1" applyProtection="1">
      <alignment horizontal="left" vertical="center"/>
      <protection/>
    </xf>
    <xf numFmtId="0" fontId="37" fillId="5" borderId="3" xfId="0" applyFont="1" applyFill="1" applyBorder="1" applyAlignment="1" applyProtection="1">
      <alignment horizontal="left" vertical="center"/>
      <protection/>
    </xf>
    <xf numFmtId="0" fontId="14" fillId="6" borderId="44" xfId="0" applyFont="1" applyFill="1" applyBorder="1" applyAlignment="1" applyProtection="1">
      <alignment horizontal="center" vertical="center"/>
      <protection/>
    </xf>
    <xf numFmtId="0" fontId="14" fillId="6" borderId="17" xfId="0" applyFont="1" applyFill="1" applyBorder="1" applyAlignment="1" applyProtection="1">
      <alignment horizontal="center" vertical="center"/>
      <protection/>
    </xf>
    <xf numFmtId="0" fontId="14" fillId="6" borderId="24" xfId="0" applyFont="1" applyFill="1" applyBorder="1" applyAlignment="1" applyProtection="1">
      <alignment horizontal="center" vertical="center"/>
      <protection/>
    </xf>
    <xf numFmtId="0" fontId="14" fillId="6" borderId="43" xfId="0" applyFont="1" applyFill="1" applyBorder="1" applyAlignment="1" applyProtection="1">
      <alignment horizontal="center" vertical="center"/>
      <protection/>
    </xf>
    <xf numFmtId="0" fontId="14" fillId="6" borderId="26" xfId="0" applyFont="1" applyFill="1" applyBorder="1" applyAlignment="1" applyProtection="1">
      <alignment horizontal="center" vertical="center"/>
      <protection/>
    </xf>
    <xf numFmtId="0" fontId="14" fillId="6" borderId="3" xfId="0" applyFont="1" applyFill="1" applyBorder="1" applyAlignment="1" applyProtection="1">
      <alignment horizontal="center" vertical="center"/>
      <protection/>
    </xf>
    <xf numFmtId="0" fontId="16" fillId="2" borderId="0" xfId="0" applyFont="1" applyFill="1" applyAlignment="1" applyProtection="1">
      <alignment horizontal="left" wrapText="1"/>
      <protection/>
    </xf>
    <xf numFmtId="0" fontId="30" fillId="2" borderId="0" xfId="0" applyFont="1" applyFill="1" applyAlignment="1" applyProtection="1">
      <alignment horizontal="left" vertical="top" wrapText="1"/>
      <protection/>
    </xf>
    <xf numFmtId="0" fontId="23" fillId="2" borderId="0" xfId="0" applyFont="1" applyFill="1" applyBorder="1" applyAlignment="1" applyProtection="1">
      <alignment horizontal="left" vertical="top" wrapText="1"/>
      <protection/>
    </xf>
    <xf numFmtId="0" fontId="6" fillId="5" borderId="26" xfId="0" applyFont="1" applyFill="1" applyBorder="1" applyAlignment="1" applyProtection="1">
      <alignment vertical="center"/>
      <protection/>
    </xf>
    <xf numFmtId="0" fontId="6" fillId="5" borderId="3" xfId="0" applyFont="1" applyFill="1" applyBorder="1" applyAlignment="1" applyProtection="1">
      <alignment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I2000" xfId="22"/>
    <cellStyle name="Normal_HmoRFP11" xfId="23"/>
    <cellStyle name="Percent" xfId="24"/>
  </cellStyles>
  <dxfs count="5">
    <dxf>
      <font>
        <b/>
        <i val="0"/>
      </font>
      <border/>
    </dxf>
    <dxf>
      <font>
        <color rgb="FF0000FF"/>
      </font>
      <fill>
        <patternFill>
          <bgColor rgb="FFFFFF00"/>
        </patternFill>
      </fill>
      <border/>
    </dxf>
    <dxf>
      <font>
        <b/>
        <i val="0"/>
        <color rgb="FF0000FF"/>
      </font>
      <fill>
        <patternFill>
          <bgColor rgb="FFFFFF00"/>
        </patternFill>
      </fill>
      <border/>
    </dxf>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37"/>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ON_HMO%20Financia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Att M1-Finan Proposal"/>
      <sheetName val="Att M2-Finan Compl Chklst"/>
      <sheetName val="Att M3-Compl Chklst Explan"/>
      <sheetName val="Att M4-Fully Insured Premiums"/>
      <sheetName val="Att M5 - Premium Analysis"/>
    </sheetNames>
    <sheetDataSet>
      <sheetData sheetId="0">
        <row r="3">
          <cell r="B3" t="str">
            <v>Yes</v>
          </cell>
        </row>
        <row r="4">
          <cell r="B4" t="str">
            <v>No with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topLeftCell="A1">
      <selection activeCell="C5" sqref="C5"/>
    </sheetView>
  </sheetViews>
  <sheetFormatPr defaultColWidth="9.140625" defaultRowHeight="12.75"/>
  <cols>
    <col min="1" max="1" width="10.57421875" style="0" bestFit="1" customWidth="1"/>
    <col min="2" max="2" width="2.7109375" style="0" customWidth="1"/>
    <col min="3" max="3" width="17.57421875" style="0" bestFit="1" customWidth="1"/>
  </cols>
  <sheetData>
    <row r="1" spans="1:3" ht="12.75">
      <c r="A1" t="s">
        <v>21</v>
      </c>
      <c r="C1" s="25" t="s">
        <v>22</v>
      </c>
    </row>
    <row r="2" ht="12.75">
      <c r="C2" t="s">
        <v>23</v>
      </c>
    </row>
    <row r="3" ht="12.75">
      <c r="C3" t="s">
        <v>24</v>
      </c>
    </row>
    <row r="5" spans="1:3" ht="12.75">
      <c r="A5" t="s">
        <v>163</v>
      </c>
      <c r="C5" t="s">
        <v>22</v>
      </c>
    </row>
    <row r="6" ht="12.75">
      <c r="C6" t="s">
        <v>165</v>
      </c>
    </row>
    <row r="7" ht="12.75">
      <c r="C7" t="s">
        <v>164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7:Q18"/>
  <sheetViews>
    <sheetView showGridLines="0" tabSelected="1" workbookViewId="0" topLeftCell="A1">
      <selection activeCell="B5" sqref="B5"/>
    </sheetView>
  </sheetViews>
  <sheetFormatPr defaultColWidth="9.140625" defaultRowHeight="12.75" customHeight="1" zeroHeight="1"/>
  <cols>
    <col min="1" max="1" width="3.421875" style="125" customWidth="1"/>
    <col min="2" max="4" width="11.140625" style="125" customWidth="1"/>
    <col min="5" max="5" width="11.57421875" style="125" customWidth="1"/>
    <col min="6" max="6" width="3.00390625" style="125" customWidth="1"/>
    <col min="7" max="9" width="11.140625" style="125" customWidth="1"/>
    <col min="10" max="10" width="11.57421875" style="125" customWidth="1"/>
    <col min="11" max="11" width="3.00390625" style="125" customWidth="1"/>
    <col min="12" max="14" width="11.140625" style="125" customWidth="1"/>
    <col min="15" max="15" width="11.57421875" style="125" customWidth="1"/>
    <col min="16" max="17" width="9.140625" style="125" customWidth="1"/>
    <col min="18" max="16384" width="0" style="125" hidden="1" customWidth="1"/>
  </cols>
  <sheetData>
    <row r="1" s="5" customFormat="1" ht="12.75"/>
    <row r="2" s="5" customFormat="1" ht="12.75"/>
    <row r="3" s="5" customFormat="1" ht="12.75"/>
    <row r="4" s="5" customFormat="1" ht="12.75"/>
    <row r="5" s="5" customFormat="1" ht="12.75"/>
    <row r="6" s="5" customFormat="1" ht="12.75"/>
    <row r="7" spans="1:2" s="5" customFormat="1" ht="12.75">
      <c r="A7" s="69" t="s">
        <v>110</v>
      </c>
      <c r="B7" s="123"/>
    </row>
    <row r="8" spans="1:2" s="5" customFormat="1" ht="12.75">
      <c r="A8" s="69" t="s">
        <v>111</v>
      </c>
      <c r="B8" s="123"/>
    </row>
    <row r="9" spans="1:2" s="5" customFormat="1" ht="12.75">
      <c r="A9" s="69" t="s">
        <v>112</v>
      </c>
      <c r="B9" s="123"/>
    </row>
    <row r="10" s="5" customFormat="1" ht="12.75">
      <c r="A10" s="69" t="s">
        <v>113</v>
      </c>
    </row>
    <row r="11" s="5" customFormat="1" ht="33.75" customHeight="1"/>
    <row r="12" s="5" customFormat="1" ht="18.75" customHeight="1">
      <c r="A12" s="187" t="s">
        <v>169</v>
      </c>
    </row>
    <row r="13" spans="1:7" s="5" customFormat="1" ht="12.75">
      <c r="A13" s="187" t="s">
        <v>167</v>
      </c>
      <c r="G13" s="5" t="s">
        <v>168</v>
      </c>
    </row>
    <row r="14" s="124" customFormat="1" ht="8.25" customHeight="1"/>
    <row r="15" ht="12.75" customHeight="1"/>
    <row r="16" spans="1:17" s="68" customFormat="1" ht="24.75" customHeight="1">
      <c r="A16" s="125"/>
      <c r="F16" s="125"/>
      <c r="K16" s="125"/>
      <c r="P16" s="125"/>
      <c r="Q16" s="125"/>
    </row>
    <row r="17" ht="6.75" customHeight="1"/>
    <row r="18" spans="1:17" s="68" customFormat="1" ht="24.75" customHeight="1">
      <c r="A18" s="125"/>
      <c r="F18" s="125"/>
      <c r="K18" s="125"/>
      <c r="L18" s="125"/>
      <c r="M18" s="125"/>
      <c r="N18" s="125"/>
      <c r="O18" s="125"/>
      <c r="P18" s="125"/>
      <c r="Q18" s="125"/>
    </row>
    <row r="19" ht="6.75" customHeight="1"/>
    <row r="20" ht="24.75" customHeight="1"/>
    <row r="21" ht="6.75" customHeight="1"/>
    <row r="22" ht="24.75" customHeight="1"/>
    <row r="23" ht="6.75" customHeight="1"/>
    <row r="24" ht="24.75" customHeight="1"/>
    <row r="25" ht="6.75" customHeight="1"/>
    <row r="26" ht="24.75" customHeight="1"/>
    <row r="27" ht="6.75" customHeight="1"/>
    <row r="28" ht="24.75" customHeight="1"/>
    <row r="29" ht="6.75" customHeight="1"/>
    <row r="30" ht="24.75" customHeight="1"/>
    <row r="31" ht="6.75" customHeight="1"/>
    <row r="32" ht="24.75" customHeight="1"/>
    <row r="33" ht="6.75" customHeight="1"/>
    <row r="34" ht="24.75" customHeight="1"/>
    <row r="35" ht="6.75" customHeight="1"/>
    <row r="36" ht="24.75" customHeight="1"/>
    <row r="37" ht="6.75" customHeight="1"/>
    <row r="38" ht="24.75" customHeight="1"/>
    <row r="39" ht="6.75" customHeight="1"/>
    <row r="40" ht="24.75" customHeight="1"/>
    <row r="41" ht="6.75" customHeight="1" hidden="1"/>
    <row r="42" ht="24.75" customHeight="1" hidden="1"/>
    <row r="43" ht="24.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12.75" hidden="1"/>
    <row r="70" ht="12.75" hidden="1"/>
    <row r="71" ht="12.75" hidden="1"/>
    <row r="72" ht="12.75" hidden="1"/>
    <row r="73" ht="12.75" hidden="1"/>
    <row r="74" ht="12.75" hidden="1"/>
  </sheetData>
  <sheetProtection password="E076" sheet="1" objects="1" scenarios="1"/>
  <printOptions horizontalCentered="1" verticalCentered="1"/>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IV30"/>
  <sheetViews>
    <sheetView showGridLines="0" workbookViewId="0" topLeftCell="A1">
      <selection activeCell="B6" sqref="B6"/>
    </sheetView>
  </sheetViews>
  <sheetFormatPr defaultColWidth="9.140625" defaultRowHeight="12.75" zeroHeight="1"/>
  <cols>
    <col min="1" max="1" width="4.140625" style="5" customWidth="1"/>
    <col min="2" max="2" width="90.140625" style="5" customWidth="1"/>
    <col min="3" max="3" width="2.7109375" style="5" customWidth="1"/>
    <col min="4" max="4" width="2.421875" style="5" customWidth="1"/>
    <col min="5" max="5" width="11.140625" style="5" hidden="1" customWidth="1"/>
    <col min="6" max="16384" width="9.140625" style="5" hidden="1" customWidth="1"/>
  </cols>
  <sheetData>
    <row r="1" s="125" customFormat="1" ht="12" customHeight="1"/>
    <row r="2" s="125" customFormat="1" ht="32.25" customHeight="1"/>
    <row r="3" s="149" customFormat="1" ht="12" customHeight="1"/>
    <row r="4" spans="1:256" ht="20.25">
      <c r="A4" s="12" t="s">
        <v>132</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128" customFormat="1" ht="17.25">
      <c r="A5" s="126" t="s">
        <v>133</v>
      </c>
      <c r="B5" s="126"/>
      <c r="C5" s="126"/>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row>
    <row r="6" spans="1:3" s="4" customFormat="1" ht="22.5">
      <c r="A6" s="1"/>
      <c r="B6" s="1"/>
      <c r="C6" s="2"/>
    </row>
    <row r="7" spans="1:256" s="148" customFormat="1" ht="22.5">
      <c r="A7" s="215" t="s">
        <v>114</v>
      </c>
      <c r="B7" s="216"/>
      <c r="C7" s="216"/>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7"/>
      <c r="IT7" s="147"/>
      <c r="IU7" s="147"/>
      <c r="IV7" s="147"/>
    </row>
    <row r="8" s="6" customFormat="1" ht="17.25"/>
    <row r="9" s="6" customFormat="1" ht="17.25">
      <c r="A9" s="6" t="s">
        <v>0</v>
      </c>
    </row>
    <row r="10" s="6" customFormat="1" ht="14.25" customHeight="1"/>
    <row r="11" spans="1:2" s="6" customFormat="1" ht="48.75" customHeight="1">
      <c r="A11" s="14" t="s">
        <v>1</v>
      </c>
      <c r="B11" s="15" t="s">
        <v>123</v>
      </c>
    </row>
    <row r="12" spans="1:2" s="6" customFormat="1" ht="13.5" customHeight="1">
      <c r="A12" s="9"/>
      <c r="B12" s="8" t="s">
        <v>103</v>
      </c>
    </row>
    <row r="13" spans="1:2" s="6" customFormat="1" ht="13.5" customHeight="1">
      <c r="A13" s="9"/>
      <c r="B13" s="8" t="s">
        <v>124</v>
      </c>
    </row>
    <row r="14" spans="1:2" s="6" customFormat="1" ht="13.5" customHeight="1">
      <c r="A14" s="9"/>
      <c r="B14" s="8" t="s">
        <v>104</v>
      </c>
    </row>
    <row r="15" spans="1:2" s="6" customFormat="1" ht="13.5" customHeight="1">
      <c r="A15" s="9"/>
      <c r="B15" s="8" t="s">
        <v>105</v>
      </c>
    </row>
    <row r="16" spans="1:2" ht="12.75">
      <c r="A16" s="10"/>
      <c r="B16" s="8"/>
    </row>
    <row r="17" spans="1:2" ht="12.75">
      <c r="A17" s="16" t="s">
        <v>2</v>
      </c>
      <c r="B17" s="17" t="s">
        <v>106</v>
      </c>
    </row>
    <row r="18" spans="1:2" ht="26.25">
      <c r="A18" s="7"/>
      <c r="B18" s="15" t="s">
        <v>101</v>
      </c>
    </row>
    <row r="19" spans="1:2" ht="12.75">
      <c r="A19" s="10"/>
      <c r="B19" s="8"/>
    </row>
    <row r="20" spans="1:2" ht="52.5">
      <c r="A20" s="10"/>
      <c r="B20" s="15" t="s">
        <v>125</v>
      </c>
    </row>
    <row r="21" spans="1:2" ht="12.75">
      <c r="A21" s="10"/>
      <c r="B21" s="8"/>
    </row>
    <row r="22" spans="1:2" ht="12.75">
      <c r="A22" s="14" t="s">
        <v>3</v>
      </c>
      <c r="B22" s="18" t="s">
        <v>107</v>
      </c>
    </row>
    <row r="23" spans="1:2" ht="33.75" customHeight="1">
      <c r="A23" s="3"/>
      <c r="B23" s="15" t="s">
        <v>5</v>
      </c>
    </row>
    <row r="24" spans="1:2" ht="26.25">
      <c r="A24" s="3"/>
      <c r="B24" s="177" t="s">
        <v>136</v>
      </c>
    </row>
    <row r="25" ht="15.75" customHeight="1">
      <c r="A25" s="10"/>
    </row>
    <row r="26" spans="1:2" ht="12.75">
      <c r="A26" s="14" t="s">
        <v>4</v>
      </c>
      <c r="B26" s="18" t="s">
        <v>108</v>
      </c>
    </row>
    <row r="27" spans="1:2" ht="52.5">
      <c r="A27" s="11"/>
      <c r="B27" s="15" t="s">
        <v>121</v>
      </c>
    </row>
    <row r="28" ht="12.75">
      <c r="B28" s="8"/>
    </row>
    <row r="29" ht="12.75" hidden="1">
      <c r="B29" s="8"/>
    </row>
    <row r="30" ht="12.75" hidden="1">
      <c r="B30" s="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E076" sheet="1" objects="1" scenarios="1"/>
  <mergeCells count="1">
    <mergeCell ref="A7:C7"/>
  </mergeCells>
  <printOptions horizontalCentered="1"/>
  <pageMargins left="0.75" right="0.75" top="0.75" bottom="0.75" header="0.5" footer="0.5"/>
  <pageSetup fitToHeight="1" fitToWidth="1" horizontalDpi="600" verticalDpi="600" orientation="portrait" scale="93" r:id="rId2"/>
  <headerFooter alignWithMargins="0">
    <oddFooter>&amp;CPage &amp;P&amp;R&amp;A</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45"/>
  <sheetViews>
    <sheetView showGridLines="0" workbookViewId="0" topLeftCell="A1">
      <selection activeCell="C16" sqref="C16"/>
    </sheetView>
  </sheetViews>
  <sheetFormatPr defaultColWidth="9.140625" defaultRowHeight="12.75" zeroHeight="1"/>
  <cols>
    <col min="1" max="1" width="3.57421875" style="87" customWidth="1"/>
    <col min="2" max="2" width="80.00390625" style="88" customWidth="1"/>
    <col min="3" max="3" width="19.421875" style="89" customWidth="1"/>
    <col min="4" max="4" width="0.85546875" style="76" customWidth="1"/>
    <col min="5" max="16384" width="8.00390625" style="77" hidden="1" customWidth="1"/>
  </cols>
  <sheetData>
    <row r="1" spans="2:3" s="129" customFormat="1" ht="12" customHeight="1">
      <c r="B1" s="130"/>
      <c r="C1" s="131"/>
    </row>
    <row r="2" spans="2:3" s="129" customFormat="1" ht="32.25" customHeight="1">
      <c r="B2" s="130"/>
      <c r="C2" s="131"/>
    </row>
    <row r="3" spans="2:3" s="132" customFormat="1" ht="12" customHeight="1">
      <c r="B3" s="133"/>
      <c r="C3" s="134"/>
    </row>
    <row r="4" spans="1:256" s="70" customFormat="1" ht="20.25">
      <c r="A4" s="12" t="s">
        <v>132</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139" customFormat="1" ht="17.25">
      <c r="A5" s="137" t="s">
        <v>134</v>
      </c>
      <c r="B5" s="137"/>
      <c r="C5" s="137"/>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row>
    <row r="6" spans="1:3" s="73" customFormat="1" ht="22.5">
      <c r="A6" s="71"/>
      <c r="B6" s="71"/>
      <c r="C6" s="72"/>
    </row>
    <row r="7" spans="1:3" s="73" customFormat="1" ht="22.5">
      <c r="A7" s="218" t="str">
        <f>+RFP_no</f>
        <v>Solicitation No. F10B8200015</v>
      </c>
      <c r="B7" s="219"/>
      <c r="C7" s="220"/>
    </row>
    <row r="8" spans="1:3" s="20" customFormat="1" ht="9.75" customHeight="1">
      <c r="A8" s="19"/>
      <c r="B8" s="74"/>
      <c r="C8" s="75"/>
    </row>
    <row r="9" spans="1:4" ht="30.75" customHeight="1">
      <c r="A9" s="217" t="s">
        <v>109</v>
      </c>
      <c r="B9" s="217"/>
      <c r="C9" s="217"/>
      <c r="D9" s="77"/>
    </row>
    <row r="10" spans="1:4" ht="3.75" customHeight="1">
      <c r="A10" s="76"/>
      <c r="B10" s="22"/>
      <c r="C10" s="23"/>
      <c r="D10" s="77"/>
    </row>
    <row r="11" spans="1:4" ht="14.25" customHeight="1">
      <c r="A11" s="76"/>
      <c r="B11" s="22"/>
      <c r="C11" s="23"/>
      <c r="D11" s="77"/>
    </row>
    <row r="12" spans="1:4" ht="12.75">
      <c r="A12" s="222" t="s">
        <v>7</v>
      </c>
      <c r="B12" s="223"/>
      <c r="C12" s="135" t="s">
        <v>6</v>
      </c>
      <c r="D12" s="77"/>
    </row>
    <row r="13" spans="1:4" ht="12.75">
      <c r="A13" s="224"/>
      <c r="B13" s="225"/>
      <c r="C13" s="136" t="s">
        <v>8</v>
      </c>
      <c r="D13" s="77"/>
    </row>
    <row r="14" spans="1:4" ht="29.25" customHeight="1">
      <c r="A14" s="78" t="s">
        <v>9</v>
      </c>
      <c r="B14" s="79" t="s">
        <v>170</v>
      </c>
      <c r="C14" s="26" t="s">
        <v>22</v>
      </c>
      <c r="D14" s="77"/>
    </row>
    <row r="15" spans="1:3" ht="81">
      <c r="A15" s="78" t="s">
        <v>10</v>
      </c>
      <c r="B15" s="79" t="s">
        <v>120</v>
      </c>
      <c r="C15" s="26" t="s">
        <v>22</v>
      </c>
    </row>
    <row r="16" spans="1:3" ht="26.25">
      <c r="A16" s="78" t="s">
        <v>11</v>
      </c>
      <c r="B16" s="79" t="s">
        <v>12</v>
      </c>
      <c r="C16" s="26" t="s">
        <v>22</v>
      </c>
    </row>
    <row r="17" spans="1:3" ht="69" customHeight="1">
      <c r="A17" s="80" t="s">
        <v>13</v>
      </c>
      <c r="B17" s="81" t="s">
        <v>171</v>
      </c>
      <c r="C17" s="26" t="s">
        <v>22</v>
      </c>
    </row>
    <row r="18" spans="1:3" ht="21.75" customHeight="1">
      <c r="A18" s="80" t="s">
        <v>14</v>
      </c>
      <c r="B18" s="81" t="s">
        <v>131</v>
      </c>
      <c r="C18" s="26" t="s">
        <v>22</v>
      </c>
    </row>
    <row r="19" spans="1:3" ht="26.25" customHeight="1">
      <c r="A19" s="80" t="s">
        <v>15</v>
      </c>
      <c r="B19" s="81" t="s">
        <v>16</v>
      </c>
      <c r="C19" s="26" t="s">
        <v>22</v>
      </c>
    </row>
    <row r="20" spans="1:3" ht="12.75">
      <c r="A20" s="82"/>
      <c r="B20" s="82"/>
      <c r="C20" s="83"/>
    </row>
    <row r="21" spans="1:3" ht="15" customHeight="1" thickBot="1">
      <c r="A21" s="226"/>
      <c r="B21" s="226"/>
      <c r="C21" s="84"/>
    </row>
    <row r="22" spans="1:3" ht="12.75">
      <c r="A22" s="21" t="s">
        <v>17</v>
      </c>
      <c r="B22" s="22"/>
      <c r="C22" s="23"/>
    </row>
    <row r="23" spans="1:3" ht="18" customHeight="1" thickBot="1">
      <c r="A23" s="221"/>
      <c r="B23" s="221"/>
      <c r="C23" s="24"/>
    </row>
    <row r="24" spans="1:3" ht="12.75">
      <c r="A24" s="21" t="s">
        <v>18</v>
      </c>
      <c r="B24" s="22"/>
      <c r="C24" s="23" t="s">
        <v>19</v>
      </c>
    </row>
    <row r="25" spans="1:3" ht="18" customHeight="1" thickBot="1">
      <c r="A25" s="221"/>
      <c r="B25" s="221"/>
      <c r="C25" s="24"/>
    </row>
    <row r="26" spans="1:3" ht="12.75">
      <c r="A26" s="21" t="s">
        <v>20</v>
      </c>
      <c r="B26" s="22"/>
      <c r="C26" s="23" t="s">
        <v>19</v>
      </c>
    </row>
    <row r="27" spans="1:3" ht="12.75">
      <c r="A27" s="76"/>
      <c r="B27" s="22"/>
      <c r="C27" s="23"/>
    </row>
    <row r="28" spans="1:3" ht="12.75" hidden="1">
      <c r="A28" s="76"/>
      <c r="B28" s="22"/>
      <c r="C28" s="23"/>
    </row>
    <row r="29" spans="1:4" ht="12.75" hidden="1">
      <c r="A29" s="77"/>
      <c r="B29" s="85"/>
      <c r="C29" s="86"/>
      <c r="D29" s="77"/>
    </row>
    <row r="30" spans="1:4" ht="12.75" hidden="1">
      <c r="A30" s="77"/>
      <c r="B30" s="85"/>
      <c r="C30" s="86"/>
      <c r="D30" s="77"/>
    </row>
    <row r="31" spans="1:4" ht="12.75" hidden="1">
      <c r="A31" s="77"/>
      <c r="B31" s="85"/>
      <c r="C31" s="86"/>
      <c r="D31" s="77"/>
    </row>
    <row r="32" spans="1:4" ht="12.75" hidden="1">
      <c r="A32" s="77"/>
      <c r="B32" s="85"/>
      <c r="C32" s="86"/>
      <c r="D32" s="77"/>
    </row>
    <row r="33" spans="1:4" ht="12.75" hidden="1">
      <c r="A33" s="77"/>
      <c r="B33" s="85"/>
      <c r="C33" s="86"/>
      <c r="D33" s="77"/>
    </row>
    <row r="34" spans="1:4" ht="12.75" hidden="1">
      <c r="A34" s="77"/>
      <c r="B34" s="85"/>
      <c r="C34" s="86"/>
      <c r="D34" s="77"/>
    </row>
    <row r="35" spans="1:4" ht="12.75" hidden="1">
      <c r="A35" s="77"/>
      <c r="B35" s="85"/>
      <c r="C35" s="86"/>
      <c r="D35" s="77"/>
    </row>
    <row r="36" spans="1:4" ht="12.75" hidden="1">
      <c r="A36" s="77"/>
      <c r="B36" s="85"/>
      <c r="C36" s="86"/>
      <c r="D36" s="77"/>
    </row>
    <row r="37" spans="1:4" ht="12.75" hidden="1">
      <c r="A37" s="77"/>
      <c r="B37" s="85"/>
      <c r="C37" s="86"/>
      <c r="D37" s="77"/>
    </row>
    <row r="38" spans="1:4" ht="12.75" hidden="1">
      <c r="A38" s="77"/>
      <c r="B38" s="85"/>
      <c r="C38" s="86"/>
      <c r="D38" s="77"/>
    </row>
    <row r="39" spans="1:4" ht="12.75" hidden="1">
      <c r="A39" s="77"/>
      <c r="B39" s="85"/>
      <c r="C39" s="86"/>
      <c r="D39" s="77"/>
    </row>
    <row r="40" spans="1:4" ht="12.75" hidden="1">
      <c r="A40" s="77"/>
      <c r="B40" s="85"/>
      <c r="C40" s="86"/>
      <c r="D40" s="77"/>
    </row>
    <row r="41" spans="1:4" ht="12.75" hidden="1">
      <c r="A41" s="77"/>
      <c r="B41" s="85"/>
      <c r="C41" s="86"/>
      <c r="D41" s="77"/>
    </row>
    <row r="42" spans="1:4" ht="12.75" hidden="1">
      <c r="A42" s="77"/>
      <c r="B42" s="85"/>
      <c r="C42" s="86"/>
      <c r="D42" s="77"/>
    </row>
    <row r="43" spans="1:4" ht="12.75" hidden="1">
      <c r="A43" s="77"/>
      <c r="B43" s="85"/>
      <c r="C43" s="86"/>
      <c r="D43" s="77"/>
    </row>
    <row r="44" spans="1:4" ht="12.75" hidden="1">
      <c r="A44" s="77"/>
      <c r="B44" s="85"/>
      <c r="C44" s="86"/>
      <c r="D44" s="77"/>
    </row>
    <row r="45" spans="1:4" ht="12.75" hidden="1">
      <c r="A45" s="77"/>
      <c r="B45" s="85"/>
      <c r="C45" s="86"/>
      <c r="D45" s="77"/>
    </row>
    <row r="46" ht="12.75" hidden="1"/>
  </sheetData>
  <sheetProtection password="E076" sheet="1" objects="1" scenarios="1"/>
  <mergeCells count="6">
    <mergeCell ref="A9:C9"/>
    <mergeCell ref="A7:C7"/>
    <mergeCell ref="A23:B23"/>
    <mergeCell ref="A25:B25"/>
    <mergeCell ref="A12:B13"/>
    <mergeCell ref="A21:B21"/>
  </mergeCells>
  <conditionalFormatting sqref="C20">
    <cfRule type="cellIs" priority="1" dxfId="0" operator="equal" stopIfTrue="1">
      <formula>"Select one"</formula>
    </cfRule>
  </conditionalFormatting>
  <conditionalFormatting sqref="A21:B21">
    <cfRule type="expression" priority="2" dxfId="1" stopIfTrue="1">
      <formula>ISBLANK(A21:B21)</formula>
    </cfRule>
  </conditionalFormatting>
  <conditionalFormatting sqref="C23 C25">
    <cfRule type="expression" priority="3" dxfId="1" stopIfTrue="1">
      <formula>ISBLANK(C23)</formula>
    </cfRule>
  </conditionalFormatting>
  <conditionalFormatting sqref="C14:C19">
    <cfRule type="cellIs" priority="4" dxfId="2" operator="equal" stopIfTrue="1">
      <formula>"Select one"</formula>
    </cfRule>
  </conditionalFormatting>
  <dataValidations count="1">
    <dataValidation type="list" allowBlank="1" showInputMessage="1" showErrorMessage="1" sqref="C14:C19">
      <formula1>List_YesNo</formula1>
    </dataValidation>
  </dataValidations>
  <printOptions horizontalCentered="1"/>
  <pageMargins left="0.75" right="0.75" top="0.75" bottom="0.75" header="0.5" footer="0.5"/>
  <pageSetup fitToHeight="1" fitToWidth="1" horizontalDpi="600" verticalDpi="600" orientation="portrait" scale="87" r:id="rId2"/>
  <headerFooter alignWithMargins="0">
    <oddFooter>&amp;CPage &amp;P&amp;R&amp;A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IV244"/>
  <sheetViews>
    <sheetView showGridLines="0" workbookViewId="0" topLeftCell="A1">
      <selection activeCell="B6" sqref="B6"/>
    </sheetView>
  </sheetViews>
  <sheetFormatPr defaultColWidth="9.140625" defaultRowHeight="12.75" customHeight="1" zeroHeight="1"/>
  <cols>
    <col min="1" max="2" width="14.28125" style="90" customWidth="1"/>
    <col min="3" max="3" width="79.00390625" style="91" customWidth="1"/>
    <col min="4" max="4" width="6.140625" style="70" customWidth="1"/>
    <col min="5" max="16384" width="9.140625" style="70" hidden="1" customWidth="1"/>
  </cols>
  <sheetData>
    <row r="1" s="140" customFormat="1" ht="12" customHeight="1"/>
    <row r="2" s="140" customFormat="1" ht="32.25" customHeight="1"/>
    <row r="3" s="150" customFormat="1" ht="12" customHeight="1"/>
    <row r="4" ht="20.25">
      <c r="A4" s="12" t="s">
        <v>132</v>
      </c>
    </row>
    <row r="5" spans="1:3" s="143" customFormat="1" ht="17.25">
      <c r="A5" s="137" t="s">
        <v>135</v>
      </c>
      <c r="B5" s="141"/>
      <c r="C5" s="142"/>
    </row>
    <row r="6" spans="1:3" s="77" customFormat="1" ht="22.5">
      <c r="A6" s="71"/>
      <c r="B6" s="92"/>
      <c r="C6" s="76"/>
    </row>
    <row r="7" spans="1:256" s="151" customFormat="1" ht="22.5">
      <c r="A7" s="232" t="str">
        <f>+RFP_no</f>
        <v>Solicitation No. F10B8200015</v>
      </c>
      <c r="B7" s="233"/>
      <c r="C7" s="23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3" s="27" customFormat="1" ht="14.25" customHeight="1">
      <c r="A8" s="30"/>
      <c r="B8" s="94"/>
      <c r="C8" s="30"/>
    </row>
    <row r="9" spans="1:3" s="20" customFormat="1" ht="27.75" customHeight="1">
      <c r="A9" s="217" t="s">
        <v>109</v>
      </c>
      <c r="B9" s="217"/>
      <c r="C9" s="217"/>
    </row>
    <row r="10" spans="1:7" ht="13.5">
      <c r="A10" s="231"/>
      <c r="B10" s="231"/>
      <c r="C10" s="95"/>
      <c r="D10" s="96"/>
      <c r="E10" s="29"/>
      <c r="F10" s="96"/>
      <c r="G10" s="29"/>
    </row>
    <row r="11" spans="1:7" ht="30.75" customHeight="1">
      <c r="A11" s="234" t="s">
        <v>28</v>
      </c>
      <c r="B11" s="234"/>
      <c r="C11" s="234"/>
      <c r="D11" s="96"/>
      <c r="E11" s="29"/>
      <c r="F11" s="96"/>
      <c r="G11" s="29"/>
    </row>
    <row r="12" spans="1:7" ht="45.75" customHeight="1">
      <c r="A12" s="230" t="s">
        <v>27</v>
      </c>
      <c r="B12" s="230"/>
      <c r="C12" s="230"/>
      <c r="D12" s="98"/>
      <c r="E12" s="98"/>
      <c r="F12" s="98"/>
      <c r="G12" s="98"/>
    </row>
    <row r="13" spans="1:7" ht="12.75">
      <c r="A13" s="31"/>
      <c r="B13" s="31"/>
      <c r="C13" s="97"/>
      <c r="D13" s="98"/>
      <c r="E13" s="98"/>
      <c r="F13" s="98"/>
      <c r="G13" s="98"/>
    </row>
    <row r="14" spans="1:3" ht="39.75" customHeight="1">
      <c r="A14" s="227" t="str">
        <f>"I hereby certify that I have reviewed the health care benefit and adminsitrative services contained in the State of Maryland Request for Proposal .  On behalf of  "&amp;Offeror_Name&amp;", I agree to honor those terms as described in the specifications, except as noted in this section."</f>
        <v>I hereby certify that I have reviewed the health care benefit and adminsitrative services contained in the State of Maryland Request for Proposal .  On behalf of  , I agree to honor those terms as described in the specifications, except as noted in this section.</v>
      </c>
      <c r="B14" s="228"/>
      <c r="C14" s="228"/>
    </row>
    <row r="15" spans="1:4" ht="12.75">
      <c r="A15" s="163"/>
      <c r="B15" s="164"/>
      <c r="C15" s="172"/>
      <c r="D15" s="171"/>
    </row>
    <row r="16" spans="1:7" ht="13.5" thickBot="1">
      <c r="A16" s="221"/>
      <c r="B16" s="221"/>
      <c r="C16" s="221"/>
      <c r="D16" s="166"/>
      <c r="E16" s="166"/>
      <c r="F16" s="166"/>
      <c r="G16" s="166"/>
    </row>
    <row r="17" spans="1:7" ht="12.75">
      <c r="A17" s="21" t="s">
        <v>18</v>
      </c>
      <c r="B17" s="22"/>
      <c r="C17" s="170"/>
      <c r="D17" s="167"/>
      <c r="E17" s="167"/>
      <c r="F17" s="168"/>
      <c r="G17" s="167"/>
    </row>
    <row r="18" spans="1:7" ht="21.75" customHeight="1" thickBot="1">
      <c r="A18" s="226"/>
      <c r="B18" s="226"/>
      <c r="C18" s="226"/>
      <c r="D18" s="167"/>
      <c r="E18" s="167"/>
      <c r="F18" s="169"/>
      <c r="G18" s="167"/>
    </row>
    <row r="19" spans="1:7" ht="12.75">
      <c r="A19" s="21" t="s">
        <v>126</v>
      </c>
      <c r="B19" s="22"/>
      <c r="C19" s="173"/>
      <c r="D19" s="170"/>
      <c r="E19" s="170"/>
      <c r="F19" s="170"/>
      <c r="G19" s="170"/>
    </row>
    <row r="20" spans="1:7" ht="20.25" customHeight="1" thickBot="1">
      <c r="A20" s="229"/>
      <c r="B20" s="229"/>
      <c r="C20" s="229"/>
      <c r="D20" s="167"/>
      <c r="E20" s="167"/>
      <c r="F20" s="169"/>
      <c r="G20" s="167"/>
    </row>
    <row r="21" spans="1:7" ht="12.75">
      <c r="A21" s="21" t="s">
        <v>19</v>
      </c>
      <c r="B21" s="22"/>
      <c r="C21" s="165"/>
      <c r="D21" s="167"/>
      <c r="E21" s="167"/>
      <c r="F21" s="170"/>
      <c r="G21" s="167"/>
    </row>
    <row r="22" spans="1:7" ht="12" customHeight="1">
      <c r="A22" s="99"/>
      <c r="B22" s="100"/>
      <c r="C22" s="97"/>
      <c r="D22" s="98"/>
      <c r="E22" s="98"/>
      <c r="F22" s="98"/>
      <c r="G22" s="98"/>
    </row>
    <row r="23" spans="1:7" ht="39">
      <c r="A23" s="185" t="s">
        <v>160</v>
      </c>
      <c r="B23" s="144" t="s">
        <v>161</v>
      </c>
      <c r="C23" s="185" t="s">
        <v>162</v>
      </c>
      <c r="D23" s="98"/>
      <c r="E23" s="98"/>
      <c r="F23" s="98"/>
      <c r="G23" s="98"/>
    </row>
    <row r="24" spans="1:7" ht="12.75">
      <c r="A24" s="28"/>
      <c r="B24" s="186" t="s">
        <v>22</v>
      </c>
      <c r="C24" s="28"/>
      <c r="D24" s="199">
        <f>+LEN(C24)</f>
        <v>0</v>
      </c>
      <c r="E24" s="98"/>
      <c r="F24" s="98"/>
      <c r="G24" s="98"/>
    </row>
    <row r="25" spans="1:7" ht="12.75">
      <c r="A25" s="28"/>
      <c r="B25" s="186" t="s">
        <v>22</v>
      </c>
      <c r="C25" s="28"/>
      <c r="D25" s="199">
        <f aca="true" t="shared" si="0" ref="D25:D88">+LEN(C25)</f>
        <v>0</v>
      </c>
      <c r="E25" s="98"/>
      <c r="F25" s="98"/>
      <c r="G25" s="98"/>
    </row>
    <row r="26" spans="1:7" ht="12.75">
      <c r="A26" s="28"/>
      <c r="B26" s="186" t="s">
        <v>22</v>
      </c>
      <c r="C26" s="28"/>
      <c r="D26" s="199">
        <f t="shared" si="0"/>
        <v>0</v>
      </c>
      <c r="E26" s="98"/>
      <c r="F26" s="98"/>
      <c r="G26" s="98"/>
    </row>
    <row r="27" spans="1:7" ht="12.75">
      <c r="A27" s="28"/>
      <c r="B27" s="186" t="s">
        <v>22</v>
      </c>
      <c r="C27" s="28"/>
      <c r="D27" s="199">
        <f t="shared" si="0"/>
        <v>0</v>
      </c>
      <c r="E27" s="98"/>
      <c r="F27" s="98"/>
      <c r="G27" s="98"/>
    </row>
    <row r="28" spans="1:7" ht="12.75">
      <c r="A28" s="28"/>
      <c r="B28" s="186" t="s">
        <v>22</v>
      </c>
      <c r="C28" s="28"/>
      <c r="D28" s="199">
        <f t="shared" si="0"/>
        <v>0</v>
      </c>
      <c r="E28" s="98"/>
      <c r="F28" s="98"/>
      <c r="G28" s="98"/>
    </row>
    <row r="29" spans="1:7" ht="12.75">
      <c r="A29" s="28"/>
      <c r="B29" s="186" t="s">
        <v>22</v>
      </c>
      <c r="C29" s="28"/>
      <c r="D29" s="199">
        <f t="shared" si="0"/>
        <v>0</v>
      </c>
      <c r="E29" s="98"/>
      <c r="F29" s="98"/>
      <c r="G29" s="98"/>
    </row>
    <row r="30" spans="1:7" ht="12.75">
      <c r="A30" s="28"/>
      <c r="B30" s="186" t="s">
        <v>22</v>
      </c>
      <c r="C30" s="28"/>
      <c r="D30" s="199">
        <f t="shared" si="0"/>
        <v>0</v>
      </c>
      <c r="E30" s="98"/>
      <c r="F30" s="98"/>
      <c r="G30" s="98"/>
    </row>
    <row r="31" spans="1:7" ht="12.75">
      <c r="A31" s="28"/>
      <c r="B31" s="186" t="s">
        <v>22</v>
      </c>
      <c r="C31" s="28"/>
      <c r="D31" s="199">
        <f t="shared" si="0"/>
        <v>0</v>
      </c>
      <c r="E31" s="98"/>
      <c r="F31" s="98"/>
      <c r="G31" s="98"/>
    </row>
    <row r="32" spans="1:7" ht="12.75">
      <c r="A32" s="28"/>
      <c r="B32" s="186" t="s">
        <v>22</v>
      </c>
      <c r="C32" s="28"/>
      <c r="D32" s="199">
        <f t="shared" si="0"/>
        <v>0</v>
      </c>
      <c r="E32" s="98"/>
      <c r="F32" s="98"/>
      <c r="G32" s="98"/>
    </row>
    <row r="33" spans="1:7" ht="12.75">
      <c r="A33" s="28"/>
      <c r="B33" s="186" t="s">
        <v>22</v>
      </c>
      <c r="C33" s="28"/>
      <c r="D33" s="199">
        <f t="shared" si="0"/>
        <v>0</v>
      </c>
      <c r="E33" s="98"/>
      <c r="F33" s="98"/>
      <c r="G33" s="98"/>
    </row>
    <row r="34" spans="1:4" ht="12.75">
      <c r="A34" s="28"/>
      <c r="B34" s="186" t="s">
        <v>22</v>
      </c>
      <c r="C34" s="28"/>
      <c r="D34" s="199">
        <f t="shared" si="0"/>
        <v>0</v>
      </c>
    </row>
    <row r="35" spans="1:4" ht="12.75">
      <c r="A35" s="28"/>
      <c r="B35" s="186" t="s">
        <v>22</v>
      </c>
      <c r="C35" s="28"/>
      <c r="D35" s="199">
        <f t="shared" si="0"/>
        <v>0</v>
      </c>
    </row>
    <row r="36" spans="1:4" ht="12.75">
      <c r="A36" s="28"/>
      <c r="B36" s="186" t="s">
        <v>22</v>
      </c>
      <c r="C36" s="28"/>
      <c r="D36" s="199">
        <f t="shared" si="0"/>
        <v>0</v>
      </c>
    </row>
    <row r="37" spans="1:4" ht="12.75">
      <c r="A37" s="28"/>
      <c r="B37" s="186" t="s">
        <v>22</v>
      </c>
      <c r="C37" s="28"/>
      <c r="D37" s="199">
        <f t="shared" si="0"/>
        <v>0</v>
      </c>
    </row>
    <row r="38" spans="1:4" ht="12.75">
      <c r="A38" s="28"/>
      <c r="B38" s="186" t="s">
        <v>22</v>
      </c>
      <c r="C38" s="28"/>
      <c r="D38" s="199">
        <f t="shared" si="0"/>
        <v>0</v>
      </c>
    </row>
    <row r="39" spans="1:4" ht="12.75">
      <c r="A39" s="28"/>
      <c r="B39" s="186" t="s">
        <v>22</v>
      </c>
      <c r="C39" s="28"/>
      <c r="D39" s="199">
        <f t="shared" si="0"/>
        <v>0</v>
      </c>
    </row>
    <row r="40" spans="1:4" ht="12.75">
      <c r="A40" s="28"/>
      <c r="B40" s="186" t="s">
        <v>22</v>
      </c>
      <c r="C40" s="28"/>
      <c r="D40" s="199">
        <f t="shared" si="0"/>
        <v>0</v>
      </c>
    </row>
    <row r="41" spans="1:4" ht="12.75">
      <c r="A41" s="28"/>
      <c r="B41" s="186" t="s">
        <v>22</v>
      </c>
      <c r="C41" s="28"/>
      <c r="D41" s="199">
        <f t="shared" si="0"/>
        <v>0</v>
      </c>
    </row>
    <row r="42" spans="1:4" ht="12.75">
      <c r="A42" s="28"/>
      <c r="B42" s="186" t="s">
        <v>22</v>
      </c>
      <c r="C42" s="28"/>
      <c r="D42" s="199">
        <f t="shared" si="0"/>
        <v>0</v>
      </c>
    </row>
    <row r="43" spans="1:4" ht="12.75">
      <c r="A43" s="28"/>
      <c r="B43" s="186" t="s">
        <v>22</v>
      </c>
      <c r="C43" s="28"/>
      <c r="D43" s="199">
        <f t="shared" si="0"/>
        <v>0</v>
      </c>
    </row>
    <row r="44" spans="1:4" ht="12.75">
      <c r="A44" s="28"/>
      <c r="B44" s="186" t="s">
        <v>22</v>
      </c>
      <c r="C44" s="28"/>
      <c r="D44" s="199">
        <f t="shared" si="0"/>
        <v>0</v>
      </c>
    </row>
    <row r="45" spans="1:4" ht="12.75">
      <c r="A45" s="28"/>
      <c r="B45" s="186" t="s">
        <v>22</v>
      </c>
      <c r="C45" s="28"/>
      <c r="D45" s="199">
        <f t="shared" si="0"/>
        <v>0</v>
      </c>
    </row>
    <row r="46" spans="1:9" ht="12.75">
      <c r="A46" s="28"/>
      <c r="B46" s="186" t="s">
        <v>22</v>
      </c>
      <c r="C46" s="28"/>
      <c r="D46" s="199">
        <f t="shared" si="0"/>
        <v>0</v>
      </c>
      <c r="G46" s="101"/>
      <c r="H46" s="101"/>
      <c r="I46" s="101"/>
    </row>
    <row r="47" spans="1:4" ht="12.75">
      <c r="A47" s="28"/>
      <c r="B47" s="186" t="s">
        <v>22</v>
      </c>
      <c r="C47" s="28"/>
      <c r="D47" s="199">
        <f t="shared" si="0"/>
        <v>0</v>
      </c>
    </row>
    <row r="48" spans="1:4" ht="12.75">
      <c r="A48" s="28"/>
      <c r="B48" s="186" t="s">
        <v>22</v>
      </c>
      <c r="C48" s="28"/>
      <c r="D48" s="199">
        <f t="shared" si="0"/>
        <v>0</v>
      </c>
    </row>
    <row r="49" spans="1:4" ht="12.75">
      <c r="A49" s="28"/>
      <c r="B49" s="186" t="s">
        <v>22</v>
      </c>
      <c r="C49" s="28"/>
      <c r="D49" s="199">
        <f t="shared" si="0"/>
        <v>0</v>
      </c>
    </row>
    <row r="50" spans="1:4" ht="12.75">
      <c r="A50" s="28"/>
      <c r="B50" s="186" t="s">
        <v>22</v>
      </c>
      <c r="C50" s="28"/>
      <c r="D50" s="199">
        <f t="shared" si="0"/>
        <v>0</v>
      </c>
    </row>
    <row r="51" spans="1:4" ht="12.75">
      <c r="A51" s="28"/>
      <c r="B51" s="186" t="s">
        <v>22</v>
      </c>
      <c r="C51" s="28"/>
      <c r="D51" s="199">
        <f t="shared" si="0"/>
        <v>0</v>
      </c>
    </row>
    <row r="52" spans="1:4" ht="12.75">
      <c r="A52" s="28"/>
      <c r="B52" s="186" t="s">
        <v>22</v>
      </c>
      <c r="C52" s="28"/>
      <c r="D52" s="199">
        <f t="shared" si="0"/>
        <v>0</v>
      </c>
    </row>
    <row r="53" spans="1:4" ht="12.75">
      <c r="A53" s="28"/>
      <c r="B53" s="186" t="s">
        <v>22</v>
      </c>
      <c r="C53" s="28"/>
      <c r="D53" s="199">
        <f t="shared" si="0"/>
        <v>0</v>
      </c>
    </row>
    <row r="54" spans="1:4" ht="12.75">
      <c r="A54" s="28"/>
      <c r="B54" s="186" t="s">
        <v>22</v>
      </c>
      <c r="C54" s="28"/>
      <c r="D54" s="199">
        <f t="shared" si="0"/>
        <v>0</v>
      </c>
    </row>
    <row r="55" spans="1:4" ht="12.75">
      <c r="A55" s="28"/>
      <c r="B55" s="186" t="s">
        <v>22</v>
      </c>
      <c r="C55" s="28"/>
      <c r="D55" s="199">
        <f t="shared" si="0"/>
        <v>0</v>
      </c>
    </row>
    <row r="56" spans="1:4" ht="12.75">
      <c r="A56" s="28"/>
      <c r="B56" s="186" t="s">
        <v>22</v>
      </c>
      <c r="C56" s="28"/>
      <c r="D56" s="199">
        <f t="shared" si="0"/>
        <v>0</v>
      </c>
    </row>
    <row r="57" spans="1:4" ht="12.75">
      <c r="A57" s="28"/>
      <c r="B57" s="186" t="s">
        <v>22</v>
      </c>
      <c r="C57" s="28"/>
      <c r="D57" s="199">
        <f t="shared" si="0"/>
        <v>0</v>
      </c>
    </row>
    <row r="58" spans="1:4" ht="12.75">
      <c r="A58" s="28"/>
      <c r="B58" s="186" t="s">
        <v>22</v>
      </c>
      <c r="C58" s="28"/>
      <c r="D58" s="199">
        <f t="shared" si="0"/>
        <v>0</v>
      </c>
    </row>
    <row r="59" spans="1:4" ht="12.75">
      <c r="A59" s="28"/>
      <c r="B59" s="186" t="s">
        <v>22</v>
      </c>
      <c r="C59" s="28"/>
      <c r="D59" s="199">
        <f t="shared" si="0"/>
        <v>0</v>
      </c>
    </row>
    <row r="60" spans="1:4" ht="12.75">
      <c r="A60" s="28"/>
      <c r="B60" s="186" t="s">
        <v>22</v>
      </c>
      <c r="C60" s="28"/>
      <c r="D60" s="199">
        <f t="shared" si="0"/>
        <v>0</v>
      </c>
    </row>
    <row r="61" spans="1:4" ht="12.75">
      <c r="A61" s="28"/>
      <c r="B61" s="186" t="s">
        <v>22</v>
      </c>
      <c r="C61" s="28"/>
      <c r="D61" s="199">
        <f t="shared" si="0"/>
        <v>0</v>
      </c>
    </row>
    <row r="62" spans="1:4" ht="12.75">
      <c r="A62" s="28"/>
      <c r="B62" s="186" t="s">
        <v>22</v>
      </c>
      <c r="C62" s="28"/>
      <c r="D62" s="199">
        <f t="shared" si="0"/>
        <v>0</v>
      </c>
    </row>
    <row r="63" spans="1:4" ht="12.75">
      <c r="A63" s="28"/>
      <c r="B63" s="186" t="s">
        <v>22</v>
      </c>
      <c r="C63" s="28"/>
      <c r="D63" s="199">
        <f t="shared" si="0"/>
        <v>0</v>
      </c>
    </row>
    <row r="64" spans="1:4" ht="12.75">
      <c r="A64" s="28"/>
      <c r="B64" s="186" t="s">
        <v>22</v>
      </c>
      <c r="C64" s="28"/>
      <c r="D64" s="199">
        <f t="shared" si="0"/>
        <v>0</v>
      </c>
    </row>
    <row r="65" spans="1:4" ht="12.75">
      <c r="A65" s="28"/>
      <c r="B65" s="186" t="s">
        <v>22</v>
      </c>
      <c r="C65" s="28"/>
      <c r="D65" s="199">
        <f t="shared" si="0"/>
        <v>0</v>
      </c>
    </row>
    <row r="66" spans="1:4" ht="12.75">
      <c r="A66" s="28"/>
      <c r="B66" s="186" t="s">
        <v>22</v>
      </c>
      <c r="C66" s="28"/>
      <c r="D66" s="199">
        <f t="shared" si="0"/>
        <v>0</v>
      </c>
    </row>
    <row r="67" spans="1:4" ht="12.75">
      <c r="A67" s="28"/>
      <c r="B67" s="186" t="s">
        <v>22</v>
      </c>
      <c r="C67" s="28"/>
      <c r="D67" s="199">
        <f t="shared" si="0"/>
        <v>0</v>
      </c>
    </row>
    <row r="68" spans="1:4" ht="12.75">
      <c r="A68" s="28"/>
      <c r="B68" s="186" t="s">
        <v>22</v>
      </c>
      <c r="C68" s="28"/>
      <c r="D68" s="199">
        <f t="shared" si="0"/>
        <v>0</v>
      </c>
    </row>
    <row r="69" spans="1:4" ht="12.75">
      <c r="A69" s="28"/>
      <c r="B69" s="186" t="s">
        <v>22</v>
      </c>
      <c r="C69" s="28"/>
      <c r="D69" s="199">
        <f t="shared" si="0"/>
        <v>0</v>
      </c>
    </row>
    <row r="70" spans="1:4" ht="12.75">
      <c r="A70" s="28"/>
      <c r="B70" s="186" t="s">
        <v>22</v>
      </c>
      <c r="C70" s="28"/>
      <c r="D70" s="199">
        <f t="shared" si="0"/>
        <v>0</v>
      </c>
    </row>
    <row r="71" spans="1:4" ht="12.75">
      <c r="A71" s="28"/>
      <c r="B71" s="186" t="s">
        <v>22</v>
      </c>
      <c r="C71" s="28"/>
      <c r="D71" s="199">
        <f t="shared" si="0"/>
        <v>0</v>
      </c>
    </row>
    <row r="72" spans="1:4" ht="12.75">
      <c r="A72" s="28"/>
      <c r="B72" s="186" t="s">
        <v>22</v>
      </c>
      <c r="C72" s="28"/>
      <c r="D72" s="199">
        <f t="shared" si="0"/>
        <v>0</v>
      </c>
    </row>
    <row r="73" spans="1:4" ht="12.75">
      <c r="A73" s="28"/>
      <c r="B73" s="186" t="s">
        <v>22</v>
      </c>
      <c r="C73" s="28"/>
      <c r="D73" s="199">
        <f t="shared" si="0"/>
        <v>0</v>
      </c>
    </row>
    <row r="74" spans="1:4" ht="12.75">
      <c r="A74" s="28"/>
      <c r="B74" s="186" t="s">
        <v>22</v>
      </c>
      <c r="C74" s="28"/>
      <c r="D74" s="199">
        <f t="shared" si="0"/>
        <v>0</v>
      </c>
    </row>
    <row r="75" spans="1:4" ht="12.75">
      <c r="A75" s="28"/>
      <c r="B75" s="186" t="s">
        <v>22</v>
      </c>
      <c r="C75" s="28"/>
      <c r="D75" s="199">
        <f t="shared" si="0"/>
        <v>0</v>
      </c>
    </row>
    <row r="76" spans="1:4" ht="12.75">
      <c r="A76" s="28"/>
      <c r="B76" s="186" t="s">
        <v>22</v>
      </c>
      <c r="C76" s="28"/>
      <c r="D76" s="199">
        <f t="shared" si="0"/>
        <v>0</v>
      </c>
    </row>
    <row r="77" spans="1:4" ht="12.75">
      <c r="A77" s="28"/>
      <c r="B77" s="186" t="s">
        <v>22</v>
      </c>
      <c r="C77" s="28"/>
      <c r="D77" s="199">
        <f t="shared" si="0"/>
        <v>0</v>
      </c>
    </row>
    <row r="78" spans="1:4" ht="12.75">
      <c r="A78" s="28"/>
      <c r="B78" s="186" t="s">
        <v>22</v>
      </c>
      <c r="C78" s="28"/>
      <c r="D78" s="199">
        <f t="shared" si="0"/>
        <v>0</v>
      </c>
    </row>
    <row r="79" spans="1:4" ht="12.75">
      <c r="A79" s="28"/>
      <c r="B79" s="186" t="s">
        <v>22</v>
      </c>
      <c r="C79" s="28"/>
      <c r="D79" s="199">
        <f t="shared" si="0"/>
        <v>0</v>
      </c>
    </row>
    <row r="80" spans="1:4" ht="12.75">
      <c r="A80" s="28"/>
      <c r="B80" s="186" t="s">
        <v>22</v>
      </c>
      <c r="C80" s="28"/>
      <c r="D80" s="199">
        <f t="shared" si="0"/>
        <v>0</v>
      </c>
    </row>
    <row r="81" spans="1:4" ht="12.75">
      <c r="A81" s="28"/>
      <c r="B81" s="186" t="s">
        <v>22</v>
      </c>
      <c r="C81" s="28"/>
      <c r="D81" s="199">
        <f t="shared" si="0"/>
        <v>0</v>
      </c>
    </row>
    <row r="82" spans="1:4" ht="12.75">
      <c r="A82" s="28"/>
      <c r="B82" s="186" t="s">
        <v>22</v>
      </c>
      <c r="C82" s="28"/>
      <c r="D82" s="199">
        <f t="shared" si="0"/>
        <v>0</v>
      </c>
    </row>
    <row r="83" spans="1:4" ht="12.75">
      <c r="A83" s="28"/>
      <c r="B83" s="186" t="s">
        <v>22</v>
      </c>
      <c r="C83" s="28"/>
      <c r="D83" s="199">
        <f t="shared" si="0"/>
        <v>0</v>
      </c>
    </row>
    <row r="84" spans="1:4" ht="12.75">
      <c r="A84" s="28"/>
      <c r="B84" s="186" t="s">
        <v>22</v>
      </c>
      <c r="C84" s="28"/>
      <c r="D84" s="199">
        <f t="shared" si="0"/>
        <v>0</v>
      </c>
    </row>
    <row r="85" spans="1:4" ht="12.75">
      <c r="A85" s="28"/>
      <c r="B85" s="186" t="s">
        <v>22</v>
      </c>
      <c r="C85" s="28"/>
      <c r="D85" s="199">
        <f t="shared" si="0"/>
        <v>0</v>
      </c>
    </row>
    <row r="86" spans="1:4" ht="12.75">
      <c r="A86" s="28"/>
      <c r="B86" s="186" t="s">
        <v>22</v>
      </c>
      <c r="C86" s="28"/>
      <c r="D86" s="199">
        <f t="shared" si="0"/>
        <v>0</v>
      </c>
    </row>
    <row r="87" spans="1:4" ht="12.75">
      <c r="A87" s="28"/>
      <c r="B87" s="186" t="s">
        <v>22</v>
      </c>
      <c r="C87" s="28"/>
      <c r="D87" s="199">
        <f t="shared" si="0"/>
        <v>0</v>
      </c>
    </row>
    <row r="88" spans="1:4" ht="12.75">
      <c r="A88" s="28"/>
      <c r="B88" s="186" t="s">
        <v>22</v>
      </c>
      <c r="C88" s="28"/>
      <c r="D88" s="199">
        <f t="shared" si="0"/>
        <v>0</v>
      </c>
    </row>
    <row r="89" spans="1:4" ht="12.75">
      <c r="A89" s="28"/>
      <c r="B89" s="186" t="s">
        <v>22</v>
      </c>
      <c r="C89" s="28"/>
      <c r="D89" s="199">
        <f aca="true" t="shared" si="1" ref="D89:D121">+LEN(C89)</f>
        <v>0</v>
      </c>
    </row>
    <row r="90" spans="1:4" ht="12.75">
      <c r="A90" s="28"/>
      <c r="B90" s="186" t="s">
        <v>22</v>
      </c>
      <c r="C90" s="28"/>
      <c r="D90" s="199">
        <f t="shared" si="1"/>
        <v>0</v>
      </c>
    </row>
    <row r="91" spans="1:4" ht="12.75">
      <c r="A91" s="28"/>
      <c r="B91" s="186" t="s">
        <v>22</v>
      </c>
      <c r="C91" s="28"/>
      <c r="D91" s="199">
        <f t="shared" si="1"/>
        <v>0</v>
      </c>
    </row>
    <row r="92" spans="1:4" ht="12.75">
      <c r="A92" s="28"/>
      <c r="B92" s="186" t="s">
        <v>22</v>
      </c>
      <c r="C92" s="28"/>
      <c r="D92" s="199">
        <f t="shared" si="1"/>
        <v>0</v>
      </c>
    </row>
    <row r="93" spans="1:4" ht="12.75">
      <c r="A93" s="28"/>
      <c r="B93" s="186" t="s">
        <v>22</v>
      </c>
      <c r="C93" s="28"/>
      <c r="D93" s="199">
        <f t="shared" si="1"/>
        <v>0</v>
      </c>
    </row>
    <row r="94" spans="1:4" ht="12.75">
      <c r="A94" s="28"/>
      <c r="B94" s="186" t="s">
        <v>22</v>
      </c>
      <c r="C94" s="28"/>
      <c r="D94" s="199">
        <f t="shared" si="1"/>
        <v>0</v>
      </c>
    </row>
    <row r="95" spans="1:4" ht="12.75">
      <c r="A95" s="28"/>
      <c r="B95" s="186" t="s">
        <v>22</v>
      </c>
      <c r="C95" s="28"/>
      <c r="D95" s="199">
        <f t="shared" si="1"/>
        <v>0</v>
      </c>
    </row>
    <row r="96" spans="1:4" ht="12.75">
      <c r="A96" s="28"/>
      <c r="B96" s="186" t="s">
        <v>22</v>
      </c>
      <c r="C96" s="28"/>
      <c r="D96" s="199">
        <f t="shared" si="1"/>
        <v>0</v>
      </c>
    </row>
    <row r="97" spans="1:4" ht="12.75">
      <c r="A97" s="28"/>
      <c r="B97" s="186" t="s">
        <v>22</v>
      </c>
      <c r="C97" s="28"/>
      <c r="D97" s="199">
        <f t="shared" si="1"/>
        <v>0</v>
      </c>
    </row>
    <row r="98" spans="1:4" ht="12.75">
      <c r="A98" s="28"/>
      <c r="B98" s="186" t="s">
        <v>22</v>
      </c>
      <c r="C98" s="28"/>
      <c r="D98" s="199">
        <f t="shared" si="1"/>
        <v>0</v>
      </c>
    </row>
    <row r="99" spans="1:4" ht="12.75">
      <c r="A99" s="28"/>
      <c r="B99" s="186" t="s">
        <v>22</v>
      </c>
      <c r="C99" s="28"/>
      <c r="D99" s="199">
        <f t="shared" si="1"/>
        <v>0</v>
      </c>
    </row>
    <row r="100" spans="1:4" ht="12.75">
      <c r="A100" s="28"/>
      <c r="B100" s="186" t="s">
        <v>22</v>
      </c>
      <c r="C100" s="28"/>
      <c r="D100" s="199">
        <f t="shared" si="1"/>
        <v>0</v>
      </c>
    </row>
    <row r="101" spans="1:4" ht="12.75">
      <c r="A101" s="28"/>
      <c r="B101" s="186" t="s">
        <v>22</v>
      </c>
      <c r="C101" s="28"/>
      <c r="D101" s="199">
        <f t="shared" si="1"/>
        <v>0</v>
      </c>
    </row>
    <row r="102" spans="1:4" ht="12.75">
      <c r="A102" s="28"/>
      <c r="B102" s="186" t="s">
        <v>22</v>
      </c>
      <c r="C102" s="28"/>
      <c r="D102" s="199">
        <f t="shared" si="1"/>
        <v>0</v>
      </c>
    </row>
    <row r="103" spans="1:4" ht="12.75">
      <c r="A103" s="28"/>
      <c r="B103" s="186" t="s">
        <v>22</v>
      </c>
      <c r="C103" s="28"/>
      <c r="D103" s="199">
        <f t="shared" si="1"/>
        <v>0</v>
      </c>
    </row>
    <row r="104" spans="1:4" ht="12.75">
      <c r="A104" s="28"/>
      <c r="B104" s="186" t="s">
        <v>22</v>
      </c>
      <c r="C104" s="28"/>
      <c r="D104" s="199">
        <f t="shared" si="1"/>
        <v>0</v>
      </c>
    </row>
    <row r="105" spans="1:4" ht="12.75">
      <c r="A105" s="28"/>
      <c r="B105" s="186" t="s">
        <v>22</v>
      </c>
      <c r="C105" s="28"/>
      <c r="D105" s="199">
        <f t="shared" si="1"/>
        <v>0</v>
      </c>
    </row>
    <row r="106" spans="1:4" ht="12.75">
      <c r="A106" s="28"/>
      <c r="B106" s="186" t="s">
        <v>22</v>
      </c>
      <c r="C106" s="28"/>
      <c r="D106" s="199">
        <f t="shared" si="1"/>
        <v>0</v>
      </c>
    </row>
    <row r="107" spans="1:4" ht="12.75">
      <c r="A107" s="28"/>
      <c r="B107" s="186" t="s">
        <v>22</v>
      </c>
      <c r="C107" s="28"/>
      <c r="D107" s="199">
        <f t="shared" si="1"/>
        <v>0</v>
      </c>
    </row>
    <row r="108" spans="1:4" ht="12.75">
      <c r="A108" s="28"/>
      <c r="B108" s="186" t="s">
        <v>22</v>
      </c>
      <c r="C108" s="28"/>
      <c r="D108" s="199">
        <f t="shared" si="1"/>
        <v>0</v>
      </c>
    </row>
    <row r="109" spans="1:4" ht="12.75">
      <c r="A109" s="28"/>
      <c r="B109" s="186" t="s">
        <v>22</v>
      </c>
      <c r="C109" s="28"/>
      <c r="D109" s="199">
        <f t="shared" si="1"/>
        <v>0</v>
      </c>
    </row>
    <row r="110" spans="1:4" ht="12.75">
      <c r="A110" s="28"/>
      <c r="B110" s="186" t="s">
        <v>22</v>
      </c>
      <c r="C110" s="28"/>
      <c r="D110" s="199">
        <f t="shared" si="1"/>
        <v>0</v>
      </c>
    </row>
    <row r="111" spans="1:4" ht="12.75">
      <c r="A111" s="28"/>
      <c r="B111" s="186" t="s">
        <v>22</v>
      </c>
      <c r="C111" s="28"/>
      <c r="D111" s="199">
        <f t="shared" si="1"/>
        <v>0</v>
      </c>
    </row>
    <row r="112" spans="1:4" ht="12.75">
      <c r="A112" s="28"/>
      <c r="B112" s="186" t="s">
        <v>22</v>
      </c>
      <c r="C112" s="28"/>
      <c r="D112" s="199">
        <f t="shared" si="1"/>
        <v>0</v>
      </c>
    </row>
    <row r="113" spans="1:4" ht="12.75">
      <c r="A113" s="28"/>
      <c r="B113" s="186" t="s">
        <v>22</v>
      </c>
      <c r="C113" s="28"/>
      <c r="D113" s="199">
        <f t="shared" si="1"/>
        <v>0</v>
      </c>
    </row>
    <row r="114" spans="1:4" ht="12.75">
      <c r="A114" s="28"/>
      <c r="B114" s="186" t="s">
        <v>22</v>
      </c>
      <c r="C114" s="28"/>
      <c r="D114" s="199">
        <f t="shared" si="1"/>
        <v>0</v>
      </c>
    </row>
    <row r="115" spans="1:4" ht="12.75">
      <c r="A115" s="28"/>
      <c r="B115" s="186" t="s">
        <v>22</v>
      </c>
      <c r="C115" s="28"/>
      <c r="D115" s="199">
        <f t="shared" si="1"/>
        <v>0</v>
      </c>
    </row>
    <row r="116" spans="1:4" ht="12.75">
      <c r="A116" s="28"/>
      <c r="B116" s="186" t="s">
        <v>22</v>
      </c>
      <c r="C116" s="28"/>
      <c r="D116" s="199">
        <f t="shared" si="1"/>
        <v>0</v>
      </c>
    </row>
    <row r="117" spans="1:4" ht="12.75">
      <c r="A117" s="28"/>
      <c r="B117" s="186" t="s">
        <v>22</v>
      </c>
      <c r="C117" s="28"/>
      <c r="D117" s="199">
        <f t="shared" si="1"/>
        <v>0</v>
      </c>
    </row>
    <row r="118" spans="1:4" ht="12.75">
      <c r="A118" s="28"/>
      <c r="B118" s="186" t="s">
        <v>22</v>
      </c>
      <c r="C118" s="28"/>
      <c r="D118" s="199">
        <f t="shared" si="1"/>
        <v>0</v>
      </c>
    </row>
    <row r="119" spans="1:4" ht="12.75">
      <c r="A119" s="28"/>
      <c r="B119" s="186" t="s">
        <v>22</v>
      </c>
      <c r="C119" s="28"/>
      <c r="D119" s="199">
        <f t="shared" si="1"/>
        <v>0</v>
      </c>
    </row>
    <row r="120" spans="1:4" ht="12.75">
      <c r="A120" s="28"/>
      <c r="B120" s="186" t="s">
        <v>22</v>
      </c>
      <c r="C120" s="28"/>
      <c r="D120" s="199">
        <f t="shared" si="1"/>
        <v>0</v>
      </c>
    </row>
    <row r="121" spans="1:4" ht="12.75">
      <c r="A121" s="28"/>
      <c r="B121" s="186" t="s">
        <v>22</v>
      </c>
      <c r="C121" s="28"/>
      <c r="D121" s="199">
        <f t="shared" si="1"/>
        <v>0</v>
      </c>
    </row>
    <row r="122" spans="1:2" ht="12.75">
      <c r="A122" s="91"/>
      <c r="B122" s="91"/>
    </row>
    <row r="123" spans="1:2" ht="12.75" hidden="1">
      <c r="A123" s="91"/>
      <c r="B123" s="91"/>
    </row>
    <row r="124" spans="1:2" ht="12.75" hidden="1">
      <c r="A124" s="91"/>
      <c r="B124" s="91"/>
    </row>
    <row r="125" spans="1:2" ht="12.75" hidden="1">
      <c r="A125" s="91"/>
      <c r="B125" s="91"/>
    </row>
    <row r="126" spans="1:3" ht="12.75" hidden="1">
      <c r="A126" s="102"/>
      <c r="B126" s="102"/>
      <c r="C126" s="102"/>
    </row>
    <row r="127" spans="1:3" ht="12.75" hidden="1">
      <c r="A127" s="102"/>
      <c r="B127" s="102"/>
      <c r="C127" s="102"/>
    </row>
    <row r="128" spans="1:3" ht="12.75" hidden="1">
      <c r="A128" s="102"/>
      <c r="B128" s="102"/>
      <c r="C128" s="102"/>
    </row>
    <row r="129" spans="1:3" ht="12.75" hidden="1">
      <c r="A129" s="102"/>
      <c r="B129" s="102"/>
      <c r="C129" s="102"/>
    </row>
    <row r="130" spans="1:3" ht="12.75" hidden="1">
      <c r="A130" s="102"/>
      <c r="B130" s="102"/>
      <c r="C130" s="102"/>
    </row>
    <row r="131" spans="1:3" ht="12.75" hidden="1">
      <c r="A131" s="102"/>
      <c r="B131" s="102"/>
      <c r="C131" s="102"/>
    </row>
    <row r="132" spans="1:3" ht="12.75" hidden="1">
      <c r="A132" s="102"/>
      <c r="B132" s="102"/>
      <c r="C132" s="102"/>
    </row>
    <row r="133" spans="1:2" ht="12.75" hidden="1">
      <c r="A133" s="91"/>
      <c r="B133" s="91"/>
    </row>
    <row r="134" spans="1:2" ht="12.75" hidden="1">
      <c r="A134" s="91"/>
      <c r="B134" s="91"/>
    </row>
    <row r="135" spans="1:2" ht="12.75" hidden="1">
      <c r="A135" s="91"/>
      <c r="B135" s="91"/>
    </row>
    <row r="136" ht="12.75" hidden="1"/>
    <row r="137" ht="12.75" hidden="1"/>
    <row r="138" ht="12.75" hidden="1"/>
    <row r="139" ht="12.75" hidden="1"/>
    <row r="140" ht="12.75" hidden="1"/>
    <row r="141" ht="12.75" hidden="1"/>
    <row r="142" ht="12.75" hidden="1"/>
    <row r="143" ht="12.75" hidden="1"/>
    <row r="144" ht="12.75" hidden="1"/>
    <row r="145" spans="1:2" ht="12.75" hidden="1">
      <c r="A145" s="70"/>
      <c r="B145" s="70"/>
    </row>
    <row r="146" spans="1:2" ht="12.75" hidden="1">
      <c r="A146" s="70"/>
      <c r="B146" s="70"/>
    </row>
    <row r="147" spans="1:2" ht="12.75" hidden="1">
      <c r="A147" s="70"/>
      <c r="B147" s="70"/>
    </row>
    <row r="148" spans="1:2" ht="12.75" hidden="1">
      <c r="A148" s="70"/>
      <c r="B148" s="70"/>
    </row>
    <row r="149" spans="1:2" ht="12.75" hidden="1">
      <c r="A149" s="70"/>
      <c r="B149" s="70"/>
    </row>
    <row r="150" spans="1:2" ht="12.75" hidden="1">
      <c r="A150" s="70"/>
      <c r="B150" s="70"/>
    </row>
    <row r="151" spans="1:2" ht="12.75" hidden="1">
      <c r="A151" s="70"/>
      <c r="B151" s="70"/>
    </row>
    <row r="152" spans="1:2" ht="12.75" hidden="1">
      <c r="A152" s="70"/>
      <c r="B152" s="70"/>
    </row>
    <row r="153" spans="1:2" ht="12.75" hidden="1">
      <c r="A153" s="70"/>
      <c r="B153" s="70"/>
    </row>
    <row r="154" spans="1:2" ht="12.75" hidden="1">
      <c r="A154" s="70"/>
      <c r="B154" s="70"/>
    </row>
    <row r="155" spans="1:2" ht="12.75" hidden="1">
      <c r="A155" s="70"/>
      <c r="B155" s="70"/>
    </row>
    <row r="156" spans="1:2" ht="12.75" hidden="1">
      <c r="A156" s="70"/>
      <c r="B156" s="70"/>
    </row>
    <row r="157" spans="1:2" ht="12.75" hidden="1">
      <c r="A157" s="70"/>
      <c r="B157" s="70"/>
    </row>
    <row r="158" spans="1:2" ht="12.75" hidden="1">
      <c r="A158" s="70"/>
      <c r="B158" s="70"/>
    </row>
    <row r="159" spans="1:2" ht="12.75" hidden="1">
      <c r="A159" s="70"/>
      <c r="B159" s="70"/>
    </row>
    <row r="160" spans="1:2" ht="12.75" hidden="1">
      <c r="A160" s="70"/>
      <c r="B160" s="70"/>
    </row>
    <row r="161" ht="12.75" hidden="1"/>
    <row r="162" ht="12.75" hidden="1"/>
    <row r="163" ht="12.75" hidden="1"/>
    <row r="164" ht="12.75" hidden="1"/>
    <row r="165" ht="12.75" hidden="1"/>
    <row r="166" ht="12.75" hidden="1"/>
    <row r="167" ht="12.75" hidden="1"/>
    <row r="168" ht="12.75" hidden="1"/>
    <row r="169" ht="12.75" hidden="1"/>
    <row r="170" ht="12.75" hidden="1"/>
    <row r="171" ht="12.75" hidden="1">
      <c r="G171" s="103" t="s">
        <v>25</v>
      </c>
    </row>
    <row r="172" ht="12.75" hidden="1"/>
    <row r="173" ht="12.75" hidden="1"/>
    <row r="174" ht="12.75" hidden="1"/>
    <row r="175" ht="12.75" hidden="1"/>
    <row r="176" ht="12.75" hidden="1"/>
    <row r="177" spans="1:2" ht="12.75" hidden="1">
      <c r="A177" s="70"/>
      <c r="B177" s="70"/>
    </row>
    <row r="178" spans="1:2" ht="12.75" hidden="1">
      <c r="A178" s="70"/>
      <c r="B178" s="70"/>
    </row>
    <row r="179" spans="1:2" ht="12.75" hidden="1">
      <c r="A179" s="70"/>
      <c r="B179" s="70"/>
    </row>
    <row r="180" spans="1:2" ht="12.75" hidden="1">
      <c r="A180" s="70"/>
      <c r="B180" s="70"/>
    </row>
    <row r="181" spans="1:2" ht="12.75" hidden="1">
      <c r="A181" s="70"/>
      <c r="B181" s="70"/>
    </row>
    <row r="182" spans="1:2" ht="12.75" hidden="1">
      <c r="A182" s="70"/>
      <c r="B182" s="70"/>
    </row>
    <row r="183" spans="1:2" ht="12.75" hidden="1">
      <c r="A183" s="70"/>
      <c r="B183" s="70"/>
    </row>
    <row r="184" spans="1:2" ht="12.75" hidden="1">
      <c r="A184" s="70"/>
      <c r="B184" s="70"/>
    </row>
    <row r="185" spans="1:2" ht="12.75" hidden="1">
      <c r="A185" s="70"/>
      <c r="B185" s="70"/>
    </row>
    <row r="186" spans="1:2" ht="12.75" hidden="1">
      <c r="A186" s="70"/>
      <c r="B186" s="70"/>
    </row>
    <row r="187" spans="1:2" ht="12.75" hidden="1">
      <c r="A187" s="70"/>
      <c r="B187" s="70"/>
    </row>
    <row r="188" spans="1:2" ht="12.75" hidden="1">
      <c r="A188" s="70"/>
      <c r="B188" s="70"/>
    </row>
    <row r="189" spans="1:2" ht="12.75" hidden="1">
      <c r="A189" s="70"/>
      <c r="B189" s="70"/>
    </row>
    <row r="190" spans="1:2" ht="12.75" hidden="1">
      <c r="A190" s="70"/>
      <c r="B190" s="70"/>
    </row>
    <row r="191" spans="1:2" ht="12.75" hidden="1">
      <c r="A191" s="70"/>
      <c r="B191" s="70"/>
    </row>
    <row r="192" spans="1:2" ht="12.75" hidden="1">
      <c r="A192" s="70"/>
      <c r="B192" s="70"/>
    </row>
    <row r="193" spans="1:2" ht="12.75" hidden="1">
      <c r="A193" s="70"/>
      <c r="B193" s="70"/>
    </row>
    <row r="194" spans="1:2" ht="12.75" hidden="1">
      <c r="A194" s="70"/>
      <c r="B194" s="70"/>
    </row>
    <row r="195" spans="1:2" ht="12.75" hidden="1">
      <c r="A195" s="70"/>
      <c r="B195" s="70"/>
    </row>
    <row r="196" spans="1:2" ht="12.75" hidden="1">
      <c r="A196" s="70"/>
      <c r="B196" s="70"/>
    </row>
    <row r="197" spans="1:2" ht="12.75" hidden="1">
      <c r="A197" s="70"/>
      <c r="B197" s="70"/>
    </row>
    <row r="198" spans="1:2" ht="12.75" hidden="1">
      <c r="A198" s="70"/>
      <c r="B198" s="70"/>
    </row>
    <row r="199" spans="1:2" ht="12.75" hidden="1">
      <c r="A199" s="70"/>
      <c r="B199" s="70"/>
    </row>
    <row r="200" spans="1:2" ht="12.75" hidden="1">
      <c r="A200" s="70"/>
      <c r="B200" s="70"/>
    </row>
    <row r="201" spans="1:2" ht="12.75" hidden="1">
      <c r="A201" s="70"/>
      <c r="B201" s="70"/>
    </row>
    <row r="202" spans="1:2" ht="12.75" hidden="1">
      <c r="A202" s="70"/>
      <c r="B202" s="70"/>
    </row>
    <row r="203" spans="1:2" ht="12.75" hidden="1">
      <c r="A203" s="70"/>
      <c r="B203" s="70"/>
    </row>
    <row r="204" spans="1:2" ht="12.75" hidden="1">
      <c r="A204" s="70"/>
      <c r="B204" s="70"/>
    </row>
    <row r="205" spans="1:2" ht="12.75" hidden="1">
      <c r="A205" s="70"/>
      <c r="B205" s="70"/>
    </row>
    <row r="206" spans="1:2" ht="12.75" hidden="1">
      <c r="A206" s="70"/>
      <c r="B206" s="70"/>
    </row>
    <row r="207" spans="1:2" ht="12.75" hidden="1">
      <c r="A207" s="70"/>
      <c r="B207" s="70"/>
    </row>
    <row r="208" spans="1:2" ht="12.75" hidden="1">
      <c r="A208" s="70"/>
      <c r="B208" s="70"/>
    </row>
    <row r="209" spans="1:2" ht="12.75" hidden="1">
      <c r="A209" s="70"/>
      <c r="B209" s="70"/>
    </row>
    <row r="210" spans="1:2" ht="12.75" hidden="1">
      <c r="A210" s="70"/>
      <c r="B210" s="70"/>
    </row>
    <row r="211" spans="1:2" ht="12.75" hidden="1">
      <c r="A211" s="70"/>
      <c r="B211" s="70"/>
    </row>
    <row r="212" spans="1:2" ht="12.75" hidden="1">
      <c r="A212" s="70"/>
      <c r="B212" s="70"/>
    </row>
    <row r="213" spans="1:2" ht="12.75" hidden="1">
      <c r="A213" s="70"/>
      <c r="B213" s="70"/>
    </row>
    <row r="214" spans="1:2" ht="12.75" hidden="1">
      <c r="A214" s="70"/>
      <c r="B214" s="70"/>
    </row>
    <row r="215" spans="1:2" ht="12.75" hidden="1">
      <c r="A215" s="70"/>
      <c r="B215" s="70"/>
    </row>
    <row r="216" spans="1:2" ht="12.75" hidden="1">
      <c r="A216" s="70"/>
      <c r="B216" s="70"/>
    </row>
    <row r="217" spans="1:2" ht="12.75" hidden="1">
      <c r="A217" s="70"/>
      <c r="B217" s="70"/>
    </row>
    <row r="218" spans="1:2" ht="12.75" hidden="1">
      <c r="A218" s="70"/>
      <c r="B218" s="70"/>
    </row>
    <row r="219" spans="1:2" ht="12.75" hidden="1">
      <c r="A219" s="70"/>
      <c r="B219" s="70"/>
    </row>
    <row r="220" spans="1:2" ht="12.75" hidden="1">
      <c r="A220" s="70"/>
      <c r="B220" s="70"/>
    </row>
    <row r="221" spans="1:2" ht="12.75" hidden="1">
      <c r="A221" s="70"/>
      <c r="B221" s="70"/>
    </row>
    <row r="222" spans="1:2" ht="12.75" hidden="1">
      <c r="A222" s="70"/>
      <c r="B222" s="70"/>
    </row>
    <row r="223" spans="1:2" ht="12.75" hidden="1">
      <c r="A223" s="70"/>
      <c r="B223" s="70"/>
    </row>
    <row r="224" spans="1:2" ht="12.75" hidden="1">
      <c r="A224" s="70"/>
      <c r="B224" s="70"/>
    </row>
    <row r="225" spans="1:2" ht="12.75" hidden="1">
      <c r="A225" s="70"/>
      <c r="B225" s="70"/>
    </row>
    <row r="226" spans="1:2" ht="12.75" hidden="1">
      <c r="A226" s="70"/>
      <c r="B226" s="70"/>
    </row>
    <row r="227" spans="1:2" ht="12.75" hidden="1">
      <c r="A227" s="70"/>
      <c r="B227" s="70"/>
    </row>
    <row r="228" spans="1:2" ht="12.75" hidden="1">
      <c r="A228" s="70"/>
      <c r="B228" s="70"/>
    </row>
    <row r="229" spans="1:2" ht="12.75" hidden="1">
      <c r="A229" s="70"/>
      <c r="B229" s="70"/>
    </row>
    <row r="230" spans="1:2" ht="12.75" hidden="1">
      <c r="A230" s="70"/>
      <c r="B230" s="70"/>
    </row>
    <row r="231" spans="1:2" ht="12.75" hidden="1">
      <c r="A231" s="70"/>
      <c r="B231" s="70"/>
    </row>
    <row r="232" spans="1:2" ht="12.75" hidden="1">
      <c r="A232" s="70"/>
      <c r="B232" s="70"/>
    </row>
    <row r="233" spans="1:2" ht="12.75" hidden="1">
      <c r="A233" s="70"/>
      <c r="B233" s="70"/>
    </row>
    <row r="234" spans="1:2" ht="12.75" hidden="1">
      <c r="A234" s="70"/>
      <c r="B234" s="70"/>
    </row>
    <row r="235" spans="1:2" ht="12.75" hidden="1">
      <c r="A235" s="70"/>
      <c r="B235" s="70"/>
    </row>
    <row r="236" spans="1:2" ht="12.75" hidden="1">
      <c r="A236" s="70"/>
      <c r="B236" s="70"/>
    </row>
    <row r="237" spans="1:2" ht="12.75" hidden="1">
      <c r="A237" s="70"/>
      <c r="B237" s="70"/>
    </row>
    <row r="238" spans="1:2" ht="12.75" hidden="1">
      <c r="A238" s="70"/>
      <c r="B238" s="70"/>
    </row>
    <row r="239" spans="1:2" ht="12.75" hidden="1">
      <c r="A239" s="70"/>
      <c r="B239" s="70"/>
    </row>
    <row r="240" spans="1:2" ht="12.75" hidden="1">
      <c r="A240" s="70"/>
      <c r="B240" s="70"/>
    </row>
    <row r="241" ht="12.75" hidden="1"/>
    <row r="242" ht="12.75" hidden="1"/>
    <row r="243" ht="12.75" hidden="1"/>
    <row r="244" ht="16.5" customHeight="1" hidden="1">
      <c r="G244" s="104" t="s">
        <v>26</v>
      </c>
    </row>
  </sheetData>
  <sheetProtection password="E076" sheet="1" objects="1" scenarios="1"/>
  <mergeCells count="9">
    <mergeCell ref="A12:C12"/>
    <mergeCell ref="A10:B10"/>
    <mergeCell ref="A7:C7"/>
    <mergeCell ref="A9:C9"/>
    <mergeCell ref="A11:C11"/>
    <mergeCell ref="A14:C14"/>
    <mergeCell ref="A16:C16"/>
    <mergeCell ref="A18:C18"/>
    <mergeCell ref="A20:C20"/>
  </mergeCells>
  <conditionalFormatting sqref="A18 A20">
    <cfRule type="cellIs" priority="1" dxfId="1" operator="equal" stopIfTrue="1">
      <formula>0</formula>
    </cfRule>
  </conditionalFormatting>
  <conditionalFormatting sqref="B24:B121">
    <cfRule type="expression" priority="2" dxfId="2" stopIfTrue="1">
      <formula>B24="Select one"</formula>
    </cfRule>
  </conditionalFormatting>
  <conditionalFormatting sqref="D24:D121">
    <cfRule type="cellIs" priority="3" dxfId="3" operator="greaterThan" stopIfTrue="1">
      <formula>1020</formula>
    </cfRule>
    <cfRule type="cellIs" priority="4" dxfId="4" operator="lessThanOrEqual" stopIfTrue="1">
      <formula>1020</formula>
    </cfRule>
  </conditionalFormatting>
  <dataValidations count="3">
    <dataValidation type="date" allowBlank="1" showInputMessage="1" showErrorMessage="1" errorTitle="Invalid Date" error="Please enter a valid date between 1/1/2008 and 12/31/2008." sqref="F18 F20">
      <formula1>39448</formula1>
      <formula2>39813</formula2>
    </dataValidation>
    <dataValidation type="list" allowBlank="1" showInputMessage="1" showErrorMessage="1" sqref="B24:B121">
      <formula1>List_Exp_Dev</formula1>
    </dataValidation>
    <dataValidation type="textLength" operator="lessThanOrEqual" showInputMessage="1" showErrorMessage="1" sqref="C24:C121">
      <formula1>1024</formula1>
    </dataValidation>
  </dataValidations>
  <printOptions horizontalCentered="1"/>
  <pageMargins left="0.75" right="0.75" top="0.75" bottom="0.75" header="0.5" footer="0.5"/>
  <pageSetup fitToHeight="6" fitToWidth="1" horizontalDpi="600" verticalDpi="600" orientation="portrait" scale="84" r:id="rId2"/>
  <headerFooter alignWithMargins="0">
    <oddFooter>&amp;CPage &amp;P&amp;R&amp;A</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4:IV61"/>
  <sheetViews>
    <sheetView showGridLines="0" workbookViewId="0" topLeftCell="A1">
      <selection activeCell="G42" sqref="G42"/>
    </sheetView>
  </sheetViews>
  <sheetFormatPr defaultColWidth="9.140625" defaultRowHeight="12.75" zeroHeight="1"/>
  <cols>
    <col min="1" max="1" width="3.140625" style="54" customWidth="1"/>
    <col min="2" max="2" width="3.8515625" style="54" bestFit="1" customWidth="1"/>
    <col min="3" max="3" width="2.140625" style="54" customWidth="1"/>
    <col min="4" max="4" width="46.28125" style="54" customWidth="1"/>
    <col min="5" max="10" width="16.7109375" style="54" customWidth="1"/>
    <col min="11" max="11" width="2.28125" style="54" customWidth="1"/>
    <col min="12" max="16384" width="10.00390625" style="54" hidden="1" customWidth="1"/>
  </cols>
  <sheetData>
    <row r="1" s="145" customFormat="1" ht="12" customHeight="1"/>
    <row r="2" s="145" customFormat="1" ht="32.25" customHeight="1"/>
    <row r="3" s="146" customFormat="1" ht="12" customHeight="1"/>
    <row r="4" spans="1:3" s="70" customFormat="1" ht="20.25">
      <c r="A4" s="12" t="s">
        <v>132</v>
      </c>
      <c r="B4" s="90"/>
      <c r="C4" s="91"/>
    </row>
    <row r="5" spans="1:3" s="143" customFormat="1" ht="17.25">
      <c r="A5" s="137" t="s">
        <v>107</v>
      </c>
      <c r="B5" s="141"/>
      <c r="C5" s="142"/>
    </row>
    <row r="6" spans="1:3" s="77" customFormat="1" ht="22.5">
      <c r="A6" s="71"/>
      <c r="B6" s="92"/>
      <c r="C6" s="76"/>
    </row>
    <row r="7" spans="1:256" s="151" customFormat="1" ht="22.5">
      <c r="A7" s="218" t="str">
        <f>+RFP_no</f>
        <v>Solicitation No. F10B8200015</v>
      </c>
      <c r="B7" s="219"/>
      <c r="C7" s="219"/>
      <c r="D7" s="219"/>
      <c r="E7" s="219"/>
      <c r="F7" s="219"/>
      <c r="G7" s="219"/>
      <c r="H7" s="219"/>
      <c r="I7" s="219"/>
      <c r="J7" s="220"/>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3" s="27" customFormat="1" ht="17.25">
      <c r="A8" s="30"/>
      <c r="B8" s="94"/>
      <c r="C8" s="30"/>
    </row>
    <row r="9" spans="1:9" s="20" customFormat="1" ht="13.5">
      <c r="A9" s="246" t="s">
        <v>109</v>
      </c>
      <c r="B9" s="246"/>
      <c r="C9" s="246"/>
      <c r="D9" s="246"/>
      <c r="E9" s="246"/>
      <c r="F9" s="246"/>
      <c r="G9" s="246"/>
      <c r="H9" s="246"/>
      <c r="I9" s="246"/>
    </row>
    <row r="10" spans="1:9" s="106" customFormat="1" ht="17.25">
      <c r="A10" s="105"/>
      <c r="B10" s="105"/>
      <c r="C10" s="105"/>
      <c r="D10" s="105"/>
      <c r="E10" s="105"/>
      <c r="F10" s="105"/>
      <c r="G10" s="105"/>
      <c r="H10" s="105"/>
      <c r="I10" s="105"/>
    </row>
    <row r="11" spans="1:10" ht="51.75" customHeight="1">
      <c r="A11" s="176" t="s">
        <v>1</v>
      </c>
      <c r="B11" s="247" t="s">
        <v>137</v>
      </c>
      <c r="C11" s="247"/>
      <c r="D11" s="247"/>
      <c r="E11" s="247"/>
      <c r="F11" s="247"/>
      <c r="G11" s="247"/>
      <c r="H11" s="247"/>
      <c r="I11" s="247"/>
      <c r="J11" s="178"/>
    </row>
    <row r="12" spans="1:9" s="108" customFormat="1" ht="15">
      <c r="A12" s="107"/>
      <c r="B12" s="107"/>
      <c r="C12" s="47"/>
      <c r="D12" s="107"/>
      <c r="E12" s="107"/>
      <c r="F12" s="107"/>
      <c r="G12" s="107"/>
      <c r="H12" s="107"/>
      <c r="I12" s="107"/>
    </row>
    <row r="13" spans="1:9" s="108" customFormat="1" ht="27.75" customHeight="1">
      <c r="A13" s="240" t="s">
        <v>29</v>
      </c>
      <c r="B13" s="241"/>
      <c r="C13" s="241"/>
      <c r="D13" s="242"/>
      <c r="E13" s="161" t="s">
        <v>115</v>
      </c>
      <c r="F13" s="161" t="s">
        <v>116</v>
      </c>
      <c r="G13" s="161" t="s">
        <v>117</v>
      </c>
      <c r="H13" s="161" t="s">
        <v>118</v>
      </c>
      <c r="I13" s="162" t="s">
        <v>119</v>
      </c>
    </row>
    <row r="14" spans="1:9" s="108" customFormat="1" ht="15">
      <c r="A14" s="237" t="s">
        <v>128</v>
      </c>
      <c r="B14" s="238"/>
      <c r="C14" s="238"/>
      <c r="D14" s="238"/>
      <c r="E14" s="238"/>
      <c r="F14" s="238"/>
      <c r="G14" s="238"/>
      <c r="H14" s="238"/>
      <c r="I14" s="239"/>
    </row>
    <row r="15" spans="1:9" ht="16.5" customHeight="1">
      <c r="A15" s="37"/>
      <c r="B15" s="34" t="s">
        <v>30</v>
      </c>
      <c r="C15" s="34"/>
      <c r="D15" s="34" t="s">
        <v>31</v>
      </c>
      <c r="E15" s="200"/>
      <c r="F15" s="200"/>
      <c r="G15" s="200"/>
      <c r="H15" s="200"/>
      <c r="I15" s="200"/>
    </row>
    <row r="16" spans="1:9" ht="16.5" customHeight="1">
      <c r="A16" s="57"/>
      <c r="B16" s="33" t="s">
        <v>32</v>
      </c>
      <c r="C16" s="33"/>
      <c r="D16" s="33" t="s">
        <v>33</v>
      </c>
      <c r="E16" s="201"/>
      <c r="F16" s="201"/>
      <c r="G16" s="201"/>
      <c r="H16" s="201"/>
      <c r="I16" s="201"/>
    </row>
    <row r="17" spans="1:9" ht="16.5" customHeight="1">
      <c r="A17" s="57"/>
      <c r="B17" s="33" t="s">
        <v>34</v>
      </c>
      <c r="C17" s="33"/>
      <c r="D17" s="33" t="s">
        <v>35</v>
      </c>
      <c r="E17" s="201"/>
      <c r="F17" s="201"/>
      <c r="G17" s="201"/>
      <c r="H17" s="201"/>
      <c r="I17" s="201"/>
    </row>
    <row r="18" spans="1:9" s="108" customFormat="1" ht="15">
      <c r="A18" s="237" t="s">
        <v>129</v>
      </c>
      <c r="B18" s="238"/>
      <c r="C18" s="238"/>
      <c r="D18" s="238"/>
      <c r="E18" s="238"/>
      <c r="F18" s="238"/>
      <c r="G18" s="238"/>
      <c r="H18" s="238"/>
      <c r="I18" s="239"/>
    </row>
    <row r="19" spans="1:9" ht="16.5" customHeight="1">
      <c r="A19" s="57"/>
      <c r="B19" s="33" t="s">
        <v>36</v>
      </c>
      <c r="C19" s="33"/>
      <c r="D19" s="33" t="s">
        <v>37</v>
      </c>
      <c r="E19" s="201"/>
      <c r="F19" s="201"/>
      <c r="G19" s="201"/>
      <c r="H19" s="201"/>
      <c r="I19" s="201"/>
    </row>
    <row r="20" spans="1:9" ht="16.5" customHeight="1">
      <c r="A20" s="57"/>
      <c r="B20" s="33" t="s">
        <v>38</v>
      </c>
      <c r="C20" s="33"/>
      <c r="D20" s="33" t="s">
        <v>39</v>
      </c>
      <c r="E20" s="201"/>
      <c r="F20" s="201"/>
      <c r="G20" s="201"/>
      <c r="H20" s="201"/>
      <c r="I20" s="201"/>
    </row>
    <row r="21" spans="1:9" ht="16.5" customHeight="1">
      <c r="A21" s="57"/>
      <c r="B21" s="33" t="s">
        <v>40</v>
      </c>
      <c r="C21" s="33"/>
      <c r="D21" s="33" t="s">
        <v>41</v>
      </c>
      <c r="E21" s="201"/>
      <c r="F21" s="201"/>
      <c r="G21" s="201"/>
      <c r="H21" s="201"/>
      <c r="I21" s="201"/>
    </row>
    <row r="22" spans="1:9" ht="16.5" customHeight="1">
      <c r="A22" s="57"/>
      <c r="B22" s="33" t="s">
        <v>42</v>
      </c>
      <c r="C22" s="33"/>
      <c r="D22" s="33" t="s">
        <v>43</v>
      </c>
      <c r="E22" s="201"/>
      <c r="F22" s="201"/>
      <c r="G22" s="201"/>
      <c r="H22" s="201"/>
      <c r="I22" s="201"/>
    </row>
    <row r="23" spans="1:9" ht="16.5" customHeight="1">
      <c r="A23" s="57"/>
      <c r="B23" s="33" t="s">
        <v>44</v>
      </c>
      <c r="C23" s="33"/>
      <c r="D23" s="33" t="s">
        <v>45</v>
      </c>
      <c r="E23" s="201"/>
      <c r="F23" s="201"/>
      <c r="G23" s="201"/>
      <c r="H23" s="201"/>
      <c r="I23" s="201"/>
    </row>
    <row r="24" spans="1:9" ht="16.5" customHeight="1">
      <c r="A24" s="57"/>
      <c r="B24" s="33" t="s">
        <v>46</v>
      </c>
      <c r="C24" s="33"/>
      <c r="D24" s="109" t="s">
        <v>47</v>
      </c>
      <c r="E24" s="201"/>
      <c r="F24" s="201"/>
      <c r="G24" s="201"/>
      <c r="H24" s="201"/>
      <c r="I24" s="201"/>
    </row>
    <row r="25" spans="1:9" ht="16.5" customHeight="1">
      <c r="A25" s="58"/>
      <c r="B25" s="60" t="s">
        <v>48</v>
      </c>
      <c r="C25" s="60"/>
      <c r="D25" s="110" t="s">
        <v>49</v>
      </c>
      <c r="E25" s="202"/>
      <c r="F25" s="202"/>
      <c r="G25" s="202"/>
      <c r="H25" s="202"/>
      <c r="I25" s="202"/>
    </row>
    <row r="26" spans="1:10" s="53" customFormat="1" ht="15">
      <c r="A26" s="43"/>
      <c r="B26" s="43"/>
      <c r="C26" s="43"/>
      <c r="D26" s="56"/>
      <c r="E26" s="111"/>
      <c r="F26" s="111"/>
      <c r="G26" s="111"/>
      <c r="H26" s="111"/>
      <c r="I26" s="111"/>
      <c r="J26" s="54"/>
    </row>
    <row r="27" spans="1:9" ht="21" customHeight="1">
      <c r="A27" s="152" t="s">
        <v>2</v>
      </c>
      <c r="B27" s="153" t="s">
        <v>50</v>
      </c>
      <c r="D27" s="153"/>
      <c r="E27" s="47"/>
      <c r="F27" s="47"/>
      <c r="G27" s="47"/>
      <c r="H27" s="47"/>
      <c r="I27" s="47"/>
    </row>
    <row r="28" spans="1:9" ht="15" hidden="1">
      <c r="A28" s="47"/>
      <c r="B28" s="47"/>
      <c r="C28" s="47" t="s">
        <v>51</v>
      </c>
      <c r="D28" s="112" t="s">
        <v>52</v>
      </c>
      <c r="E28" s="47"/>
      <c r="F28" s="47"/>
      <c r="G28" s="47"/>
      <c r="H28" s="47"/>
      <c r="I28" s="47"/>
    </row>
    <row r="29" spans="1:9" ht="15" hidden="1">
      <c r="A29" s="47"/>
      <c r="B29" s="47"/>
      <c r="C29" s="47"/>
      <c r="D29" s="112" t="s">
        <v>53</v>
      </c>
      <c r="E29" s="47"/>
      <c r="F29" s="47"/>
      <c r="G29" s="47"/>
      <c r="H29" s="47"/>
      <c r="I29" s="47"/>
    </row>
    <row r="30" spans="1:9" ht="15" hidden="1">
      <c r="A30" s="47"/>
      <c r="B30" s="47"/>
      <c r="C30" s="47" t="s">
        <v>54</v>
      </c>
      <c r="D30" s="112" t="s">
        <v>55</v>
      </c>
      <c r="E30" s="47"/>
      <c r="F30" s="47"/>
      <c r="G30" s="47"/>
      <c r="H30" s="47"/>
      <c r="I30" s="47"/>
    </row>
    <row r="31" spans="1:9" ht="15" hidden="1">
      <c r="A31" s="47"/>
      <c r="B31" s="47"/>
      <c r="C31" s="47" t="s">
        <v>56</v>
      </c>
      <c r="D31" s="112" t="s">
        <v>57</v>
      </c>
      <c r="E31" s="47"/>
      <c r="F31" s="47"/>
      <c r="G31" s="47"/>
      <c r="H31" s="47"/>
      <c r="I31" s="47"/>
    </row>
    <row r="32" spans="1:9" ht="15" hidden="1">
      <c r="A32" s="47"/>
      <c r="B32" s="47"/>
      <c r="C32" s="47" t="s">
        <v>58</v>
      </c>
      <c r="D32" s="112" t="s">
        <v>59</v>
      </c>
      <c r="E32" s="47"/>
      <c r="F32" s="47"/>
      <c r="G32" s="47"/>
      <c r="H32" s="47"/>
      <c r="I32" s="47"/>
    </row>
    <row r="33" spans="1:9" s="108" customFormat="1" ht="17.25" customHeight="1" hidden="1">
      <c r="A33" s="107"/>
      <c r="B33" s="107"/>
      <c r="C33" s="107"/>
      <c r="D33" s="112" t="s">
        <v>60</v>
      </c>
      <c r="E33" s="107"/>
      <c r="F33" s="107"/>
      <c r="G33" s="107"/>
      <c r="H33" s="107"/>
      <c r="I33" s="107"/>
    </row>
    <row r="34" spans="1:10" s="108" customFormat="1" ht="46.5" customHeight="1">
      <c r="A34" s="243" t="s">
        <v>61</v>
      </c>
      <c r="B34" s="244"/>
      <c r="C34" s="244"/>
      <c r="D34" s="245"/>
      <c r="E34" s="155" t="s">
        <v>62</v>
      </c>
      <c r="F34" s="160" t="str">
        <f>+E13</f>
        <v>Contract Year 1</v>
      </c>
      <c r="G34" s="160" t="str">
        <f>+F13</f>
        <v>Contract Year 2</v>
      </c>
      <c r="H34" s="160" t="str">
        <f>+G13</f>
        <v>Contract Year 3</v>
      </c>
      <c r="I34" s="160" t="str">
        <f>+H13</f>
        <v>Contract Year 4</v>
      </c>
      <c r="J34" s="155" t="str">
        <f>+I13</f>
        <v>Contract Year 5</v>
      </c>
    </row>
    <row r="35" spans="1:10" s="108" customFormat="1" ht="15">
      <c r="A35" s="237" t="s">
        <v>128</v>
      </c>
      <c r="B35" s="238"/>
      <c r="C35" s="238"/>
      <c r="D35" s="238"/>
      <c r="E35" s="238"/>
      <c r="F35" s="238"/>
      <c r="G35" s="238"/>
      <c r="H35" s="238"/>
      <c r="I35" s="238"/>
      <c r="J35" s="239"/>
    </row>
    <row r="36" spans="1:10" s="108" customFormat="1" ht="20.25" customHeight="1">
      <c r="A36" s="37"/>
      <c r="B36" s="64" t="s">
        <v>1</v>
      </c>
      <c r="C36" s="34"/>
      <c r="D36" s="34" t="s">
        <v>31</v>
      </c>
      <c r="E36" s="154">
        <v>8040</v>
      </c>
      <c r="F36" s="205">
        <f aca="true" t="shared" si="0" ref="F36:J38">+$E36*E15</f>
        <v>0</v>
      </c>
      <c r="G36" s="205">
        <f t="shared" si="0"/>
        <v>0</v>
      </c>
      <c r="H36" s="205">
        <f t="shared" si="0"/>
        <v>0</v>
      </c>
      <c r="I36" s="205">
        <f t="shared" si="0"/>
        <v>0</v>
      </c>
      <c r="J36" s="206">
        <f t="shared" si="0"/>
        <v>0</v>
      </c>
    </row>
    <row r="37" spans="1:10" ht="16.5" customHeight="1">
      <c r="A37" s="57"/>
      <c r="B37" s="32" t="s">
        <v>2</v>
      </c>
      <c r="C37" s="33"/>
      <c r="D37" s="33" t="s">
        <v>33</v>
      </c>
      <c r="E37" s="113">
        <v>3777</v>
      </c>
      <c r="F37" s="207">
        <f t="shared" si="0"/>
        <v>0</v>
      </c>
      <c r="G37" s="207">
        <f t="shared" si="0"/>
        <v>0</v>
      </c>
      <c r="H37" s="207">
        <f t="shared" si="0"/>
        <v>0</v>
      </c>
      <c r="I37" s="207">
        <f t="shared" si="0"/>
        <v>0</v>
      </c>
      <c r="J37" s="208">
        <f t="shared" si="0"/>
        <v>0</v>
      </c>
    </row>
    <row r="38" spans="1:10" ht="16.5" customHeight="1">
      <c r="A38" s="119"/>
      <c r="B38" s="174" t="s">
        <v>3</v>
      </c>
      <c r="C38" s="120"/>
      <c r="D38" s="120" t="s">
        <v>35</v>
      </c>
      <c r="E38" s="175">
        <v>4943</v>
      </c>
      <c r="F38" s="209">
        <f t="shared" si="0"/>
        <v>0</v>
      </c>
      <c r="G38" s="209">
        <f t="shared" si="0"/>
        <v>0</v>
      </c>
      <c r="H38" s="209">
        <f t="shared" si="0"/>
        <v>0</v>
      </c>
      <c r="I38" s="209">
        <f t="shared" si="0"/>
        <v>0</v>
      </c>
      <c r="J38" s="210">
        <f t="shared" si="0"/>
        <v>0</v>
      </c>
    </row>
    <row r="39" spans="1:10" s="108" customFormat="1" ht="15">
      <c r="A39" s="237" t="s">
        <v>129</v>
      </c>
      <c r="B39" s="238"/>
      <c r="C39" s="238"/>
      <c r="D39" s="238"/>
      <c r="E39" s="238"/>
      <c r="F39" s="238"/>
      <c r="G39" s="238"/>
      <c r="H39" s="238"/>
      <c r="I39" s="238"/>
      <c r="J39" s="239"/>
    </row>
    <row r="40" spans="1:10" ht="16.5" customHeight="1">
      <c r="A40" s="37"/>
      <c r="B40" s="64" t="s">
        <v>4</v>
      </c>
      <c r="C40" s="34"/>
      <c r="D40" s="34" t="s">
        <v>37</v>
      </c>
      <c r="E40" s="154">
        <v>1200</v>
      </c>
      <c r="F40" s="205">
        <f aca="true" t="shared" si="1" ref="F40:J46">+$E40*E19</f>
        <v>0</v>
      </c>
      <c r="G40" s="205">
        <f t="shared" si="1"/>
        <v>0</v>
      </c>
      <c r="H40" s="205">
        <f t="shared" si="1"/>
        <v>0</v>
      </c>
      <c r="I40" s="205">
        <f t="shared" si="1"/>
        <v>0</v>
      </c>
      <c r="J40" s="206">
        <f t="shared" si="1"/>
        <v>0</v>
      </c>
    </row>
    <row r="41" spans="1:10" ht="16.5" customHeight="1">
      <c r="A41" s="57"/>
      <c r="B41" s="32" t="s">
        <v>63</v>
      </c>
      <c r="C41" s="33"/>
      <c r="D41" s="33" t="s">
        <v>39</v>
      </c>
      <c r="E41" s="113">
        <v>277</v>
      </c>
      <c r="F41" s="207">
        <f t="shared" si="1"/>
        <v>0</v>
      </c>
      <c r="G41" s="207">
        <f t="shared" si="1"/>
        <v>0</v>
      </c>
      <c r="H41" s="207">
        <f t="shared" si="1"/>
        <v>0</v>
      </c>
      <c r="I41" s="207">
        <f t="shared" si="1"/>
        <v>0</v>
      </c>
      <c r="J41" s="208">
        <f t="shared" si="1"/>
        <v>0</v>
      </c>
    </row>
    <row r="42" spans="1:10" ht="16.5" customHeight="1">
      <c r="A42" s="57"/>
      <c r="B42" s="32" t="s">
        <v>64</v>
      </c>
      <c r="C42" s="33"/>
      <c r="D42" s="33" t="s">
        <v>41</v>
      </c>
      <c r="E42" s="113">
        <v>525</v>
      </c>
      <c r="F42" s="207">
        <f t="shared" si="1"/>
        <v>0</v>
      </c>
      <c r="G42" s="207">
        <f t="shared" si="1"/>
        <v>0</v>
      </c>
      <c r="H42" s="207">
        <f t="shared" si="1"/>
        <v>0</v>
      </c>
      <c r="I42" s="207">
        <f t="shared" si="1"/>
        <v>0</v>
      </c>
      <c r="J42" s="208">
        <f t="shared" si="1"/>
        <v>0</v>
      </c>
    </row>
    <row r="43" spans="1:10" ht="16.5" customHeight="1">
      <c r="A43" s="57"/>
      <c r="B43" s="32" t="s">
        <v>65</v>
      </c>
      <c r="C43" s="33"/>
      <c r="D43" s="33" t="s">
        <v>43</v>
      </c>
      <c r="E43" s="113">
        <v>18</v>
      </c>
      <c r="F43" s="207">
        <f t="shared" si="1"/>
        <v>0</v>
      </c>
      <c r="G43" s="207">
        <f t="shared" si="1"/>
        <v>0</v>
      </c>
      <c r="H43" s="207">
        <f t="shared" si="1"/>
        <v>0</v>
      </c>
      <c r="I43" s="207">
        <f t="shared" si="1"/>
        <v>0</v>
      </c>
      <c r="J43" s="208">
        <f t="shared" si="1"/>
        <v>0</v>
      </c>
    </row>
    <row r="44" spans="1:10" ht="16.5" customHeight="1">
      <c r="A44" s="57"/>
      <c r="B44" s="32" t="s">
        <v>66</v>
      </c>
      <c r="C44" s="33"/>
      <c r="D44" s="33" t="s">
        <v>45</v>
      </c>
      <c r="E44" s="113">
        <v>7</v>
      </c>
      <c r="F44" s="207">
        <f t="shared" si="1"/>
        <v>0</v>
      </c>
      <c r="G44" s="207">
        <f t="shared" si="1"/>
        <v>0</v>
      </c>
      <c r="H44" s="207">
        <f t="shared" si="1"/>
        <v>0</v>
      </c>
      <c r="I44" s="207">
        <f t="shared" si="1"/>
        <v>0</v>
      </c>
      <c r="J44" s="208">
        <f t="shared" si="1"/>
        <v>0</v>
      </c>
    </row>
    <row r="45" spans="1:10" ht="16.5" customHeight="1">
      <c r="A45" s="57"/>
      <c r="B45" s="32" t="s">
        <v>67</v>
      </c>
      <c r="C45" s="33"/>
      <c r="D45" s="35" t="s">
        <v>47</v>
      </c>
      <c r="E45" s="113">
        <v>3</v>
      </c>
      <c r="F45" s="207">
        <f t="shared" si="1"/>
        <v>0</v>
      </c>
      <c r="G45" s="207">
        <f t="shared" si="1"/>
        <v>0</v>
      </c>
      <c r="H45" s="207">
        <f t="shared" si="1"/>
        <v>0</v>
      </c>
      <c r="I45" s="207">
        <f t="shared" si="1"/>
        <v>0</v>
      </c>
      <c r="J45" s="208">
        <f t="shared" si="1"/>
        <v>0</v>
      </c>
    </row>
    <row r="46" spans="1:10" ht="16.5" customHeight="1" thickBot="1">
      <c r="A46" s="66"/>
      <c r="B46" s="41" t="s">
        <v>68</v>
      </c>
      <c r="C46" s="42"/>
      <c r="D46" s="67" t="s">
        <v>49</v>
      </c>
      <c r="E46" s="114">
        <v>16</v>
      </c>
      <c r="F46" s="211">
        <f t="shared" si="1"/>
        <v>0</v>
      </c>
      <c r="G46" s="211">
        <f t="shared" si="1"/>
        <v>0</v>
      </c>
      <c r="H46" s="211">
        <f t="shared" si="1"/>
        <v>0</v>
      </c>
      <c r="I46" s="211">
        <f t="shared" si="1"/>
        <v>0</v>
      </c>
      <c r="J46" s="212">
        <f t="shared" si="1"/>
        <v>0</v>
      </c>
    </row>
    <row r="47" spans="1:10" ht="16.5" customHeight="1" thickTop="1">
      <c r="A47" s="63"/>
      <c r="B47" s="64" t="s">
        <v>69</v>
      </c>
      <c r="C47" s="34"/>
      <c r="D47" s="65" t="s">
        <v>70</v>
      </c>
      <c r="E47" s="36">
        <f aca="true" t="shared" si="2" ref="E47:J47">SUM(E36:E46)</f>
        <v>18806</v>
      </c>
      <c r="F47" s="213">
        <f t="shared" si="2"/>
        <v>0</v>
      </c>
      <c r="G47" s="213">
        <f t="shared" si="2"/>
        <v>0</v>
      </c>
      <c r="H47" s="213">
        <f t="shared" si="2"/>
        <v>0</v>
      </c>
      <c r="I47" s="213">
        <f t="shared" si="2"/>
        <v>0</v>
      </c>
      <c r="J47" s="206">
        <f t="shared" si="2"/>
        <v>0</v>
      </c>
    </row>
    <row r="48" spans="1:10" ht="16.5" customHeight="1">
      <c r="A48" s="57"/>
      <c r="B48" s="32" t="s">
        <v>71</v>
      </c>
      <c r="C48" s="33"/>
      <c r="D48" s="38" t="s">
        <v>72</v>
      </c>
      <c r="E48" s="39"/>
      <c r="F48" s="214">
        <f>+F47*12</f>
        <v>0</v>
      </c>
      <c r="G48" s="214">
        <f>+G47*12</f>
        <v>0</v>
      </c>
      <c r="H48" s="214">
        <f>+H47*12</f>
        <v>0</v>
      </c>
      <c r="I48" s="214">
        <f>+I47*12</f>
        <v>0</v>
      </c>
      <c r="J48" s="208">
        <f>+J47*12</f>
        <v>0</v>
      </c>
    </row>
    <row r="49" spans="1:10" ht="16.5" customHeight="1">
      <c r="A49" s="57"/>
      <c r="B49" s="32" t="s">
        <v>73</v>
      </c>
      <c r="C49" s="33"/>
      <c r="D49" s="38" t="s">
        <v>122</v>
      </c>
      <c r="E49" s="39"/>
      <c r="F49" s="40">
        <f>+F48</f>
        <v>0</v>
      </c>
      <c r="G49" s="40">
        <f>+G48+F49</f>
        <v>0</v>
      </c>
      <c r="H49" s="40">
        <f>+H48+G49</f>
        <v>0</v>
      </c>
      <c r="I49" s="40">
        <f>+I48+H49</f>
        <v>0</v>
      </c>
      <c r="J49" s="208">
        <f>+J48+I49</f>
        <v>0</v>
      </c>
    </row>
    <row r="50" spans="1:10" ht="16.5" customHeight="1">
      <c r="A50" s="58"/>
      <c r="B50" s="59" t="s">
        <v>74</v>
      </c>
      <c r="C50" s="60"/>
      <c r="D50" s="61" t="s">
        <v>75</v>
      </c>
      <c r="E50" s="62"/>
      <c r="F50" s="203">
        <f>+F47/$E$47</f>
        <v>0</v>
      </c>
      <c r="G50" s="203">
        <f>+G47/$E$47</f>
        <v>0</v>
      </c>
      <c r="H50" s="203">
        <f>+H47/$E$47</f>
        <v>0</v>
      </c>
      <c r="I50" s="203">
        <f>+I47/$E$47</f>
        <v>0</v>
      </c>
      <c r="J50" s="204">
        <f>+J47/$E$47</f>
        <v>0</v>
      </c>
    </row>
    <row r="51" spans="1:10" ht="16.5" customHeight="1">
      <c r="A51" s="43"/>
      <c r="B51" s="44"/>
      <c r="C51" s="43"/>
      <c r="D51" s="43"/>
      <c r="E51" s="43"/>
      <c r="F51" s="45"/>
      <c r="G51" s="45"/>
      <c r="H51" s="45"/>
      <c r="I51" s="43"/>
      <c r="J51" s="53"/>
    </row>
    <row r="52" spans="1:9" ht="15">
      <c r="A52" s="47" t="s">
        <v>76</v>
      </c>
      <c r="B52" s="47"/>
      <c r="C52" s="47"/>
      <c r="D52" s="48"/>
      <c r="E52" s="47"/>
      <c r="F52" s="47"/>
      <c r="G52" s="49"/>
      <c r="H52" s="47"/>
      <c r="I52" s="47"/>
    </row>
    <row r="53" spans="2:10" ht="53.25" customHeight="1">
      <c r="B53" s="196" t="s">
        <v>77</v>
      </c>
      <c r="C53" s="235" t="s">
        <v>172</v>
      </c>
      <c r="D53" s="235"/>
      <c r="E53" s="235"/>
      <c r="F53" s="235"/>
      <c r="G53" s="235"/>
      <c r="H53" s="235"/>
      <c r="I53" s="235"/>
      <c r="J53" s="235"/>
    </row>
    <row r="54" spans="2:10" ht="27.75" customHeight="1">
      <c r="B54" s="196" t="s">
        <v>78</v>
      </c>
      <c r="C54" s="235" t="s">
        <v>173</v>
      </c>
      <c r="D54" s="235"/>
      <c r="E54" s="235"/>
      <c r="F54" s="235"/>
      <c r="G54" s="235"/>
      <c r="H54" s="235"/>
      <c r="I54" s="235"/>
      <c r="J54" s="235"/>
    </row>
    <row r="55" spans="1:7" s="77" customFormat="1" ht="18.75" customHeight="1" thickBot="1">
      <c r="A55" s="236">
        <f>+Offeror_Name</f>
        <v>0</v>
      </c>
      <c r="B55" s="236"/>
      <c r="C55" s="236"/>
      <c r="D55" s="236"/>
      <c r="E55" s="236"/>
      <c r="F55" s="236"/>
      <c r="G55" s="236"/>
    </row>
    <row r="56" spans="1:3" s="77" customFormat="1" ht="12.75">
      <c r="A56" s="21" t="s">
        <v>17</v>
      </c>
      <c r="B56" s="22"/>
      <c r="C56" s="23"/>
    </row>
    <row r="57" spans="1:7" s="77" customFormat="1" ht="21" customHeight="1" thickBot="1">
      <c r="A57" s="236"/>
      <c r="B57" s="236"/>
      <c r="C57" s="236"/>
      <c r="D57" s="236"/>
      <c r="E57" s="236"/>
      <c r="F57" s="197"/>
      <c r="G57" s="198"/>
    </row>
    <row r="58" spans="1:6" s="77" customFormat="1" ht="12.75">
      <c r="A58" s="21" t="s">
        <v>18</v>
      </c>
      <c r="B58" s="22"/>
      <c r="C58" s="23"/>
      <c r="F58" s="23" t="s">
        <v>19</v>
      </c>
    </row>
    <row r="59" spans="1:9" ht="15">
      <c r="A59" s="50"/>
      <c r="B59" s="47"/>
      <c r="C59" s="51"/>
      <c r="D59" s="52"/>
      <c r="E59" s="52"/>
      <c r="F59" s="52"/>
      <c r="G59" s="52"/>
      <c r="H59" s="47"/>
      <c r="I59" s="47"/>
    </row>
    <row r="60" spans="1:9" ht="15" hidden="1">
      <c r="A60" s="47"/>
      <c r="B60" s="47"/>
      <c r="C60" s="47"/>
      <c r="D60" s="47"/>
      <c r="E60" s="47"/>
      <c r="F60" s="47"/>
      <c r="G60" s="47"/>
      <c r="H60" s="47"/>
      <c r="I60" s="47"/>
    </row>
    <row r="61" spans="1:9" ht="15" hidden="1">
      <c r="A61" s="50"/>
      <c r="B61" s="47"/>
      <c r="C61" s="48"/>
      <c r="D61" s="48"/>
      <c r="E61" s="48"/>
      <c r="F61" s="48"/>
      <c r="G61" s="48"/>
      <c r="H61" s="47"/>
      <c r="I61" s="47"/>
    </row>
    <row r="62" ht="15" hidden="1"/>
    <row r="63" ht="15" hidden="1"/>
    <row r="64" ht="15" hidden="1"/>
    <row r="65" ht="15" hidden="1"/>
    <row r="66" ht="15" hidden="1"/>
    <row r="67" ht="15" hidden="1"/>
    <row r="68" ht="15" hidden="1"/>
  </sheetData>
  <sheetProtection password="E076" sheet="1" objects="1" scenarios="1"/>
  <mergeCells count="13">
    <mergeCell ref="A9:I9"/>
    <mergeCell ref="A7:J7"/>
    <mergeCell ref="A14:I14"/>
    <mergeCell ref="A18:I18"/>
    <mergeCell ref="B11:I11"/>
    <mergeCell ref="A35:J35"/>
    <mergeCell ref="A39:J39"/>
    <mergeCell ref="A13:D13"/>
    <mergeCell ref="A34:D34"/>
    <mergeCell ref="C53:J53"/>
    <mergeCell ref="C54:J54"/>
    <mergeCell ref="A55:G55"/>
    <mergeCell ref="A57:E57"/>
  </mergeCells>
  <conditionalFormatting sqref="F57">
    <cfRule type="expression" priority="1" dxfId="1" stopIfTrue="1">
      <formula>ISBLANK(F57)</formula>
    </cfRule>
  </conditionalFormatting>
  <conditionalFormatting sqref="E15:I17 E19:I25">
    <cfRule type="expression" priority="2" dxfId="2" stopIfTrue="1">
      <formula>ISBLANK(E15)</formula>
    </cfRule>
  </conditionalFormatting>
  <printOptions horizontalCentered="1"/>
  <pageMargins left="0.75" right="0.75" top="0.75" bottom="0.75" header="0.5" footer="0.5"/>
  <pageSetup fitToHeight="2" fitToWidth="1" horizontalDpi="600" verticalDpi="600" orientation="portrait" scale="58" r:id="rId2"/>
  <headerFooter alignWithMargins="0">
    <oddFooter>&amp;CPage &amp;P&amp;R&amp;A</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4:IV87"/>
  <sheetViews>
    <sheetView showGridLines="0" workbookViewId="0" topLeftCell="A1">
      <selection activeCell="E38" sqref="E38"/>
    </sheetView>
  </sheetViews>
  <sheetFormatPr defaultColWidth="9.140625" defaultRowHeight="12.75" zeroHeight="1"/>
  <cols>
    <col min="1" max="1" width="3.140625" style="54" customWidth="1"/>
    <col min="2" max="2" width="3.8515625" style="54" bestFit="1" customWidth="1"/>
    <col min="3" max="3" width="3.140625" style="54" customWidth="1"/>
    <col min="4" max="4" width="45.7109375" style="54" customWidth="1"/>
    <col min="5" max="9" width="13.7109375" style="54" customWidth="1"/>
    <col min="10" max="10" width="2.00390625" style="54" customWidth="1"/>
    <col min="11" max="11" width="2.140625" style="54" customWidth="1"/>
    <col min="12" max="16384" width="10.00390625" style="54" hidden="1" customWidth="1"/>
  </cols>
  <sheetData>
    <row r="1" s="145" customFormat="1" ht="12" customHeight="1"/>
    <row r="2" s="145" customFormat="1" ht="32.25" customHeight="1"/>
    <row r="3" s="157" customFormat="1" ht="12" customHeight="1"/>
    <row r="4" spans="1:3" s="70" customFormat="1" ht="20.25">
      <c r="A4" s="12" t="s">
        <v>132</v>
      </c>
      <c r="B4" s="90"/>
      <c r="C4" s="91"/>
    </row>
    <row r="5" spans="1:3" s="143" customFormat="1" ht="17.25">
      <c r="A5" s="137" t="s">
        <v>138</v>
      </c>
      <c r="B5" s="141"/>
      <c r="C5" s="142"/>
    </row>
    <row r="6" spans="1:10" s="77" customFormat="1" ht="22.5">
      <c r="A6" s="71"/>
      <c r="B6" s="92"/>
      <c r="C6" s="76"/>
      <c r="J6" s="156"/>
    </row>
    <row r="7" spans="1:256" s="151" customFormat="1" ht="22.5">
      <c r="A7" s="218" t="str">
        <f>+RFP_no</f>
        <v>Solicitation No. F10B8200015</v>
      </c>
      <c r="B7" s="219"/>
      <c r="C7" s="219"/>
      <c r="D7" s="219"/>
      <c r="E7" s="219"/>
      <c r="F7" s="219"/>
      <c r="G7" s="219"/>
      <c r="H7" s="219"/>
      <c r="I7" s="220"/>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3" s="27" customFormat="1" ht="17.25">
      <c r="A8" s="30"/>
      <c r="B8" s="94"/>
      <c r="C8" s="30"/>
    </row>
    <row r="9" spans="1:9" s="20" customFormat="1" ht="27.75" customHeight="1">
      <c r="A9" s="217" t="s">
        <v>109</v>
      </c>
      <c r="B9" s="217"/>
      <c r="C9" s="217"/>
      <c r="D9" s="217"/>
      <c r="E9" s="217"/>
      <c r="F9" s="217"/>
      <c r="G9" s="217"/>
      <c r="H9" s="217"/>
      <c r="I9" s="217"/>
    </row>
    <row r="10" spans="10:11" s="105" customFormat="1" ht="17.25">
      <c r="J10" s="106"/>
      <c r="K10" s="106"/>
    </row>
    <row r="11" spans="1:11" s="47" customFormat="1" ht="54" customHeight="1">
      <c r="A11" s="176" t="s">
        <v>1</v>
      </c>
      <c r="B11" s="235" t="s">
        <v>127</v>
      </c>
      <c r="C11" s="235"/>
      <c r="D11" s="235"/>
      <c r="E11" s="235"/>
      <c r="F11" s="235"/>
      <c r="G11" s="235"/>
      <c r="H11" s="235"/>
      <c r="I11" s="235"/>
      <c r="J11" s="54"/>
      <c r="K11" s="54"/>
    </row>
    <row r="12" spans="10:11" s="107" customFormat="1" ht="15">
      <c r="J12" s="108"/>
      <c r="K12" s="108"/>
    </row>
    <row r="13" spans="1:11" s="115" customFormat="1" ht="34.5" customHeight="1">
      <c r="A13" s="240" t="s">
        <v>102</v>
      </c>
      <c r="B13" s="241"/>
      <c r="C13" s="241"/>
      <c r="D13" s="242"/>
      <c r="E13" s="161" t="str">
        <f>+'S-4 FI Max Prem Rates'!E13</f>
        <v>Contract Year 1</v>
      </c>
      <c r="F13" s="161" t="str">
        <f>+'S-4 FI Max Prem Rates'!F13</f>
        <v>Contract Year 2</v>
      </c>
      <c r="G13" s="161" t="str">
        <f>+'S-4 FI Max Prem Rates'!G13</f>
        <v>Contract Year 3</v>
      </c>
      <c r="H13" s="161" t="str">
        <f>+'S-4 FI Max Prem Rates'!H13</f>
        <v>Contract Year 4</v>
      </c>
      <c r="I13" s="162" t="str">
        <f>+'S-4 FI Max Prem Rates'!I13</f>
        <v>Contract Year 5</v>
      </c>
      <c r="J13" s="108"/>
      <c r="K13" s="108"/>
    </row>
    <row r="14" spans="1:11" s="115" customFormat="1" ht="15">
      <c r="A14" s="237" t="s">
        <v>130</v>
      </c>
      <c r="B14" s="249"/>
      <c r="C14" s="249"/>
      <c r="D14" s="249"/>
      <c r="E14" s="249"/>
      <c r="F14" s="249"/>
      <c r="G14" s="249"/>
      <c r="H14" s="249"/>
      <c r="I14" s="250"/>
      <c r="J14" s="108"/>
      <c r="K14" s="108"/>
    </row>
    <row r="15" spans="1:11" s="46" customFormat="1" ht="21.75" customHeight="1">
      <c r="A15" s="179" t="s">
        <v>1</v>
      </c>
      <c r="B15" s="34" t="s">
        <v>79</v>
      </c>
      <c r="C15" s="34"/>
      <c r="D15" s="34"/>
      <c r="E15" s="188"/>
      <c r="F15" s="188"/>
      <c r="G15" s="188"/>
      <c r="H15" s="188"/>
      <c r="I15" s="188"/>
      <c r="J15" s="54"/>
      <c r="K15" s="54"/>
    </row>
    <row r="16" spans="1:11" s="46" customFormat="1" ht="21.75" customHeight="1">
      <c r="A16" s="180" t="s">
        <v>2</v>
      </c>
      <c r="B16" s="33" t="s">
        <v>80</v>
      </c>
      <c r="C16" s="33"/>
      <c r="D16" s="33"/>
      <c r="E16" s="189"/>
      <c r="F16" s="189"/>
      <c r="G16" s="189"/>
      <c r="H16" s="189"/>
      <c r="I16" s="190"/>
      <c r="J16" s="54"/>
      <c r="K16" s="54"/>
    </row>
    <row r="17" spans="1:11" s="46" customFormat="1" ht="15">
      <c r="A17" s="57"/>
      <c r="B17" s="33" t="s">
        <v>157</v>
      </c>
      <c r="C17" s="33" t="s">
        <v>81</v>
      </c>
      <c r="D17" s="33"/>
      <c r="E17" s="188"/>
      <c r="F17" s="188"/>
      <c r="G17" s="188"/>
      <c r="H17" s="188"/>
      <c r="I17" s="188"/>
      <c r="J17" s="54"/>
      <c r="K17" s="54"/>
    </row>
    <row r="18" spans="1:11" s="46" customFormat="1" ht="15">
      <c r="A18" s="57"/>
      <c r="B18" s="33" t="s">
        <v>156</v>
      </c>
      <c r="C18" s="33" t="s">
        <v>82</v>
      </c>
      <c r="D18" s="33"/>
      <c r="E18" s="188"/>
      <c r="F18" s="188"/>
      <c r="G18" s="188"/>
      <c r="H18" s="188"/>
      <c r="I18" s="188"/>
      <c r="J18" s="54"/>
      <c r="K18" s="54"/>
    </row>
    <row r="19" spans="1:11" s="46" customFormat="1" ht="15">
      <c r="A19" s="57"/>
      <c r="B19" s="33" t="s">
        <v>142</v>
      </c>
      <c r="C19" s="33" t="s">
        <v>158</v>
      </c>
      <c r="D19" s="33"/>
      <c r="E19" s="191">
        <f>+E17-E18</f>
        <v>0</v>
      </c>
      <c r="F19" s="191">
        <f>+F17-F18</f>
        <v>0</v>
      </c>
      <c r="G19" s="191">
        <f>+G17-G18</f>
        <v>0</v>
      </c>
      <c r="H19" s="191">
        <f>+H17-H18</f>
        <v>0</v>
      </c>
      <c r="I19" s="191">
        <f>+I17-I18</f>
        <v>0</v>
      </c>
      <c r="J19" s="54"/>
      <c r="K19" s="54"/>
    </row>
    <row r="20" spans="1:11" s="46" customFormat="1" ht="21.75" customHeight="1">
      <c r="A20" s="180" t="s">
        <v>3</v>
      </c>
      <c r="B20" s="33" t="s">
        <v>159</v>
      </c>
      <c r="C20" s="33"/>
      <c r="D20" s="33"/>
      <c r="E20" s="191">
        <f>+E19+E15</f>
        <v>0</v>
      </c>
      <c r="F20" s="191">
        <f>+F19+F15</f>
        <v>0</v>
      </c>
      <c r="G20" s="191">
        <f>+G19+G15</f>
        <v>0</v>
      </c>
      <c r="H20" s="191">
        <f>+H19+H15</f>
        <v>0</v>
      </c>
      <c r="I20" s="191">
        <f>+I19+I15</f>
        <v>0</v>
      </c>
      <c r="J20" s="54"/>
      <c r="K20" s="54"/>
    </row>
    <row r="21" spans="1:11" s="46" customFormat="1" ht="21.75" customHeight="1">
      <c r="A21" s="180" t="s">
        <v>4</v>
      </c>
      <c r="B21" s="33" t="s">
        <v>83</v>
      </c>
      <c r="C21" s="33"/>
      <c r="D21" s="33"/>
      <c r="E21" s="188"/>
      <c r="F21" s="188"/>
      <c r="G21" s="188"/>
      <c r="H21" s="188"/>
      <c r="I21" s="188"/>
      <c r="J21" s="54"/>
      <c r="K21" s="54"/>
    </row>
    <row r="22" spans="1:11" s="46" customFormat="1" ht="21.75" customHeight="1">
      <c r="A22" s="181" t="s">
        <v>63</v>
      </c>
      <c r="B22" s="116" t="s">
        <v>84</v>
      </c>
      <c r="C22" s="116"/>
      <c r="D22" s="117"/>
      <c r="E22" s="192">
        <f>+E21+E20</f>
        <v>0</v>
      </c>
      <c r="F22" s="192">
        <f>+F21+F20</f>
        <v>0</v>
      </c>
      <c r="G22" s="192">
        <f>+G21+G20</f>
        <v>0</v>
      </c>
      <c r="H22" s="192">
        <f>+H21+H20</f>
        <v>0</v>
      </c>
      <c r="I22" s="192">
        <f>+I21+I20</f>
        <v>0</v>
      </c>
      <c r="J22" s="54"/>
      <c r="K22" s="54"/>
    </row>
    <row r="23" spans="1:11" s="46" customFormat="1" ht="21.75" customHeight="1">
      <c r="A23" s="179" t="s">
        <v>64</v>
      </c>
      <c r="B23" s="34" t="s">
        <v>85</v>
      </c>
      <c r="C23" s="34"/>
      <c r="D23" s="34"/>
      <c r="E23" s="193"/>
      <c r="F23" s="193"/>
      <c r="G23" s="193"/>
      <c r="H23" s="193"/>
      <c r="I23" s="194"/>
      <c r="J23" s="54"/>
      <c r="K23" s="54"/>
    </row>
    <row r="24" spans="1:11" s="46" customFormat="1" ht="15">
      <c r="A24" s="37"/>
      <c r="B24" s="34" t="s">
        <v>139</v>
      </c>
      <c r="C24" s="34"/>
      <c r="D24" s="34"/>
      <c r="E24" s="193"/>
      <c r="F24" s="193"/>
      <c r="G24" s="193"/>
      <c r="H24" s="193"/>
      <c r="I24" s="194"/>
      <c r="J24" s="54"/>
      <c r="K24" s="54"/>
    </row>
    <row r="25" spans="1:11" s="46" customFormat="1" ht="15">
      <c r="A25" s="57"/>
      <c r="B25" s="33"/>
      <c r="C25" s="33" t="s">
        <v>143</v>
      </c>
      <c r="D25" s="33" t="s">
        <v>86</v>
      </c>
      <c r="E25" s="188"/>
      <c r="F25" s="188"/>
      <c r="G25" s="188"/>
      <c r="H25" s="188"/>
      <c r="I25" s="188"/>
      <c r="J25" s="54"/>
      <c r="K25" s="54"/>
    </row>
    <row r="26" spans="1:11" s="46" customFormat="1" ht="15">
      <c r="A26" s="57"/>
      <c r="B26" s="33"/>
      <c r="C26" s="33" t="s">
        <v>144</v>
      </c>
      <c r="D26" s="33" t="s">
        <v>87</v>
      </c>
      <c r="E26" s="188"/>
      <c r="F26" s="188"/>
      <c r="G26" s="188"/>
      <c r="H26" s="188"/>
      <c r="I26" s="188"/>
      <c r="J26" s="54"/>
      <c r="K26" s="54"/>
    </row>
    <row r="27" spans="1:11" s="46" customFormat="1" ht="15">
      <c r="A27" s="57"/>
      <c r="B27" s="33"/>
      <c r="C27" s="33" t="s">
        <v>145</v>
      </c>
      <c r="D27" s="33" t="s">
        <v>88</v>
      </c>
      <c r="E27" s="188"/>
      <c r="F27" s="188"/>
      <c r="G27" s="188"/>
      <c r="H27" s="188"/>
      <c r="I27" s="188"/>
      <c r="J27" s="54"/>
      <c r="K27" s="54"/>
    </row>
    <row r="28" spans="1:11" s="46" customFormat="1" ht="15">
      <c r="A28" s="57"/>
      <c r="B28" s="33"/>
      <c r="C28" s="33" t="s">
        <v>146</v>
      </c>
      <c r="D28" s="33" t="s">
        <v>89</v>
      </c>
      <c r="E28" s="188"/>
      <c r="F28" s="188"/>
      <c r="G28" s="188"/>
      <c r="H28" s="188"/>
      <c r="I28" s="188"/>
      <c r="J28" s="54"/>
      <c r="K28" s="54"/>
    </row>
    <row r="29" spans="1:11" s="46" customFormat="1" ht="15">
      <c r="A29" s="57"/>
      <c r="B29" s="33"/>
      <c r="C29" s="33" t="s">
        <v>147</v>
      </c>
      <c r="D29" s="33" t="s">
        <v>90</v>
      </c>
      <c r="E29" s="188"/>
      <c r="F29" s="188"/>
      <c r="G29" s="188"/>
      <c r="H29" s="188"/>
      <c r="I29" s="188"/>
      <c r="J29" s="54"/>
      <c r="K29" s="54"/>
    </row>
    <row r="30" spans="1:11" s="46" customFormat="1" ht="15">
      <c r="A30" s="57"/>
      <c r="B30" s="33"/>
      <c r="C30" s="33" t="s">
        <v>148</v>
      </c>
      <c r="D30" s="33" t="s">
        <v>93</v>
      </c>
      <c r="E30" s="188"/>
      <c r="F30" s="188"/>
      <c r="G30" s="188"/>
      <c r="H30" s="188"/>
      <c r="I30" s="188"/>
      <c r="J30" s="54"/>
      <c r="K30" s="54"/>
    </row>
    <row r="31" spans="1:11" s="46" customFormat="1" ht="15">
      <c r="A31" s="37"/>
      <c r="B31" s="33"/>
      <c r="C31" s="33" t="s">
        <v>149</v>
      </c>
      <c r="D31" s="33" t="s">
        <v>94</v>
      </c>
      <c r="E31" s="188"/>
      <c r="F31" s="188"/>
      <c r="G31" s="188"/>
      <c r="H31" s="188"/>
      <c r="I31" s="188"/>
      <c r="J31" s="54"/>
      <c r="K31" s="54"/>
    </row>
    <row r="32" spans="1:11" s="46" customFormat="1" ht="15">
      <c r="A32" s="57"/>
      <c r="B32" s="33"/>
      <c r="C32" s="33" t="s">
        <v>150</v>
      </c>
      <c r="D32" s="33" t="s">
        <v>95</v>
      </c>
      <c r="E32" s="188"/>
      <c r="F32" s="188"/>
      <c r="G32" s="188"/>
      <c r="H32" s="188"/>
      <c r="I32" s="188"/>
      <c r="J32" s="54"/>
      <c r="K32" s="54"/>
    </row>
    <row r="33" spans="1:11" s="46" customFormat="1" ht="30.75">
      <c r="A33" s="57"/>
      <c r="B33" s="33"/>
      <c r="C33" s="182" t="s">
        <v>151</v>
      </c>
      <c r="D33" s="109" t="s">
        <v>96</v>
      </c>
      <c r="E33" s="188"/>
      <c r="F33" s="188"/>
      <c r="G33" s="188"/>
      <c r="H33" s="188"/>
      <c r="I33" s="188"/>
      <c r="J33" s="54"/>
      <c r="K33" s="54"/>
    </row>
    <row r="34" spans="1:11" s="46" customFormat="1" ht="15">
      <c r="A34" s="57"/>
      <c r="B34" s="33"/>
      <c r="C34" s="33" t="s">
        <v>152</v>
      </c>
      <c r="D34" s="33" t="s">
        <v>97</v>
      </c>
      <c r="E34" s="188"/>
      <c r="F34" s="188"/>
      <c r="G34" s="188"/>
      <c r="H34" s="188"/>
      <c r="I34" s="188"/>
      <c r="J34" s="54"/>
      <c r="K34" s="54"/>
    </row>
    <row r="35" spans="1:11" s="46" customFormat="1" ht="15">
      <c r="A35" s="57"/>
      <c r="B35" s="34"/>
      <c r="C35" s="34" t="s">
        <v>153</v>
      </c>
      <c r="D35" s="34" t="s">
        <v>141</v>
      </c>
      <c r="E35" s="192">
        <f>+SUM(E25:E34)</f>
        <v>0</v>
      </c>
      <c r="F35" s="192">
        <f>+SUM(F25:F34)</f>
        <v>0</v>
      </c>
      <c r="G35" s="192">
        <f>+SUM(G25:G34)</f>
        <v>0</v>
      </c>
      <c r="H35" s="192">
        <f>+SUM(H25:H34)</f>
        <v>0</v>
      </c>
      <c r="I35" s="192">
        <f>+SUM(I25:I34)</f>
        <v>0</v>
      </c>
      <c r="J35" s="54"/>
      <c r="K35" s="54"/>
    </row>
    <row r="36" spans="1:11" s="46" customFormat="1" ht="21.75" customHeight="1">
      <c r="A36" s="57"/>
      <c r="B36" s="34" t="s">
        <v>140</v>
      </c>
      <c r="C36" s="34"/>
      <c r="D36" s="34"/>
      <c r="E36" s="193"/>
      <c r="F36" s="193"/>
      <c r="G36" s="193"/>
      <c r="H36" s="193"/>
      <c r="I36" s="194"/>
      <c r="J36" s="54"/>
      <c r="K36" s="54"/>
    </row>
    <row r="37" spans="1:11" s="46" customFormat="1" ht="30.75">
      <c r="A37" s="57"/>
      <c r="B37" s="34"/>
      <c r="C37" s="182" t="s">
        <v>143</v>
      </c>
      <c r="D37" s="109" t="s">
        <v>91</v>
      </c>
      <c r="E37" s="188"/>
      <c r="F37" s="188"/>
      <c r="G37" s="188"/>
      <c r="H37" s="188"/>
      <c r="I37" s="188"/>
      <c r="J37" s="54"/>
      <c r="K37" s="54"/>
    </row>
    <row r="38" spans="1:11" s="46" customFormat="1" ht="30.75">
      <c r="A38" s="57"/>
      <c r="B38" s="34"/>
      <c r="C38" s="182" t="s">
        <v>144</v>
      </c>
      <c r="D38" s="118" t="s">
        <v>92</v>
      </c>
      <c r="E38" s="188"/>
      <c r="F38" s="188"/>
      <c r="G38" s="188"/>
      <c r="H38" s="188"/>
      <c r="I38" s="188"/>
      <c r="J38" s="54"/>
      <c r="K38" s="54"/>
    </row>
    <row r="39" spans="1:11" s="46" customFormat="1" ht="15">
      <c r="A39" s="57"/>
      <c r="B39" s="33"/>
      <c r="C39" s="33" t="s">
        <v>145</v>
      </c>
      <c r="D39" s="109" t="s">
        <v>141</v>
      </c>
      <c r="E39" s="192">
        <f>+SUM(E37:E38)</f>
        <v>0</v>
      </c>
      <c r="F39" s="192">
        <f>+SUM(F37:F38)</f>
        <v>0</v>
      </c>
      <c r="G39" s="192">
        <f>+SUM(G37:G38)</f>
        <v>0</v>
      </c>
      <c r="H39" s="192">
        <f>+SUM(H37:H38)</f>
        <v>0</v>
      </c>
      <c r="I39" s="192">
        <f>+SUM(I37:I38)</f>
        <v>0</v>
      </c>
      <c r="J39" s="54"/>
      <c r="K39" s="54"/>
    </row>
    <row r="40" spans="1:11" s="46" customFormat="1" ht="21.75" customHeight="1">
      <c r="A40" s="57"/>
      <c r="B40" s="33" t="s">
        <v>142</v>
      </c>
      <c r="C40" s="33" t="s">
        <v>154</v>
      </c>
      <c r="D40" s="33"/>
      <c r="E40" s="192">
        <f>+E39+E35</f>
        <v>0</v>
      </c>
      <c r="F40" s="192">
        <f>+F39+F35</f>
        <v>0</v>
      </c>
      <c r="G40" s="192">
        <f>+G39+G35</f>
        <v>0</v>
      </c>
      <c r="H40" s="192">
        <f>+H39+H35</f>
        <v>0</v>
      </c>
      <c r="I40" s="192">
        <f>+I39+I35</f>
        <v>0</v>
      </c>
      <c r="J40" s="54"/>
      <c r="K40" s="54"/>
    </row>
    <row r="41" spans="1:11" s="46" customFormat="1" ht="21.75" customHeight="1" thickBot="1">
      <c r="A41" s="183" t="s">
        <v>65</v>
      </c>
      <c r="B41" s="120" t="s">
        <v>98</v>
      </c>
      <c r="C41" s="120"/>
      <c r="D41" s="120"/>
      <c r="E41" s="188"/>
      <c r="F41" s="188"/>
      <c r="G41" s="188"/>
      <c r="H41" s="188"/>
      <c r="I41" s="188"/>
      <c r="J41" s="54"/>
      <c r="K41" s="54"/>
    </row>
    <row r="42" spans="1:11" s="46" customFormat="1" ht="21.75" customHeight="1" thickTop="1">
      <c r="A42" s="184" t="s">
        <v>66</v>
      </c>
      <c r="B42" s="121" t="s">
        <v>155</v>
      </c>
      <c r="C42" s="121"/>
      <c r="D42" s="121"/>
      <c r="E42" s="195">
        <f>+E41+E40+E22</f>
        <v>0</v>
      </c>
      <c r="F42" s="195">
        <f>+F41+F40+F22</f>
        <v>0</v>
      </c>
      <c r="G42" s="195">
        <f>+G41+G40+G22</f>
        <v>0</v>
      </c>
      <c r="H42" s="195">
        <f>+H41+H40+H22</f>
        <v>0</v>
      </c>
      <c r="I42" s="195">
        <f>+I41+I40+I22</f>
        <v>0</v>
      </c>
      <c r="J42" s="54"/>
      <c r="K42" s="54"/>
    </row>
    <row r="43" spans="1:11" s="46" customFormat="1" ht="21.75" customHeight="1">
      <c r="A43" s="43"/>
      <c r="B43" s="43"/>
      <c r="C43" s="43"/>
      <c r="D43" s="43"/>
      <c r="E43" s="45"/>
      <c r="F43" s="45"/>
      <c r="G43" s="45"/>
      <c r="H43" s="47"/>
      <c r="I43" s="47"/>
      <c r="J43" s="54"/>
      <c r="K43" s="54"/>
    </row>
    <row r="44" spans="1:11" s="115" customFormat="1" ht="34.5" customHeight="1">
      <c r="A44" s="240" t="s">
        <v>102</v>
      </c>
      <c r="B44" s="241"/>
      <c r="C44" s="241"/>
      <c r="D44" s="242"/>
      <c r="E44" s="161" t="str">
        <f>+E13</f>
        <v>Contract Year 1</v>
      </c>
      <c r="F44" s="161" t="str">
        <f>+F13</f>
        <v>Contract Year 2</v>
      </c>
      <c r="G44" s="161" t="str">
        <f>+G13</f>
        <v>Contract Year 3</v>
      </c>
      <c r="H44" s="161" t="str">
        <f>+H13</f>
        <v>Contract Year 4</v>
      </c>
      <c r="I44" s="162" t="str">
        <f>+I13</f>
        <v>Contract Year 5</v>
      </c>
      <c r="J44" s="108"/>
      <c r="K44" s="108"/>
    </row>
    <row r="45" spans="1:9" s="158" customFormat="1" ht="15">
      <c r="A45" s="237" t="s">
        <v>99</v>
      </c>
      <c r="B45" s="249"/>
      <c r="C45" s="249"/>
      <c r="D45" s="249"/>
      <c r="E45" s="249"/>
      <c r="F45" s="249"/>
      <c r="G45" s="249"/>
      <c r="H45" s="249"/>
      <c r="I45" s="250"/>
    </row>
    <row r="46" spans="1:11" s="46" customFormat="1" ht="21.75" customHeight="1">
      <c r="A46" s="179" t="s">
        <v>1</v>
      </c>
      <c r="B46" s="34" t="s">
        <v>79</v>
      </c>
      <c r="C46" s="34"/>
      <c r="D46" s="34"/>
      <c r="E46" s="188"/>
      <c r="F46" s="188"/>
      <c r="G46" s="188"/>
      <c r="H46" s="188"/>
      <c r="I46" s="188"/>
      <c r="J46" s="54"/>
      <c r="K46" s="54"/>
    </row>
    <row r="47" spans="1:11" s="46" customFormat="1" ht="21.75" customHeight="1">
      <c r="A47" s="180" t="s">
        <v>2</v>
      </c>
      <c r="B47" s="33" t="s">
        <v>80</v>
      </c>
      <c r="C47" s="33"/>
      <c r="D47" s="33"/>
      <c r="E47" s="189"/>
      <c r="F47" s="189"/>
      <c r="G47" s="189"/>
      <c r="H47" s="189"/>
      <c r="I47" s="190"/>
      <c r="J47" s="54"/>
      <c r="K47" s="54"/>
    </row>
    <row r="48" spans="1:11" s="46" customFormat="1" ht="15">
      <c r="A48" s="57"/>
      <c r="B48" s="33" t="s">
        <v>157</v>
      </c>
      <c r="C48" s="33" t="s">
        <v>81</v>
      </c>
      <c r="D48" s="33"/>
      <c r="E48" s="188"/>
      <c r="F48" s="188"/>
      <c r="G48" s="188"/>
      <c r="H48" s="188"/>
      <c r="I48" s="188"/>
      <c r="J48" s="54"/>
      <c r="K48" s="54"/>
    </row>
    <row r="49" spans="1:11" s="46" customFormat="1" ht="15">
      <c r="A49" s="57"/>
      <c r="B49" s="33" t="s">
        <v>156</v>
      </c>
      <c r="C49" s="33" t="s">
        <v>82</v>
      </c>
      <c r="D49" s="33"/>
      <c r="E49" s="188"/>
      <c r="F49" s="188"/>
      <c r="G49" s="188"/>
      <c r="H49" s="188"/>
      <c r="I49" s="188"/>
      <c r="J49" s="54"/>
      <c r="K49" s="54"/>
    </row>
    <row r="50" spans="1:11" s="46" customFormat="1" ht="15">
      <c r="A50" s="57"/>
      <c r="B50" s="33" t="s">
        <v>142</v>
      </c>
      <c r="C50" s="33" t="s">
        <v>158</v>
      </c>
      <c r="D50" s="33"/>
      <c r="E50" s="191">
        <f>+E48-E49</f>
        <v>0</v>
      </c>
      <c r="F50" s="191">
        <f>+F48-F49</f>
        <v>0</v>
      </c>
      <c r="G50" s="191">
        <f>+G48-G49</f>
        <v>0</v>
      </c>
      <c r="H50" s="191">
        <f>+H48-H49</f>
        <v>0</v>
      </c>
      <c r="I50" s="191">
        <f>+I48-I49</f>
        <v>0</v>
      </c>
      <c r="J50" s="54"/>
      <c r="K50" s="54"/>
    </row>
    <row r="51" spans="1:11" s="46" customFormat="1" ht="21.75" customHeight="1">
      <c r="A51" s="180" t="s">
        <v>3</v>
      </c>
      <c r="B51" s="33" t="s">
        <v>159</v>
      </c>
      <c r="C51" s="33"/>
      <c r="D51" s="33"/>
      <c r="E51" s="191">
        <f>+E50+E46</f>
        <v>0</v>
      </c>
      <c r="F51" s="191">
        <f>+F50+F46</f>
        <v>0</v>
      </c>
      <c r="G51" s="191">
        <f>+G50+G46</f>
        <v>0</v>
      </c>
      <c r="H51" s="191">
        <f>+H50+H46</f>
        <v>0</v>
      </c>
      <c r="I51" s="191">
        <f>+I50+I46</f>
        <v>0</v>
      </c>
      <c r="J51" s="54"/>
      <c r="K51" s="54"/>
    </row>
    <row r="52" spans="1:11" s="46" customFormat="1" ht="21.75" customHeight="1">
      <c r="A52" s="180" t="s">
        <v>4</v>
      </c>
      <c r="B52" s="33" t="s">
        <v>83</v>
      </c>
      <c r="C52" s="33"/>
      <c r="D52" s="33"/>
      <c r="E52" s="188"/>
      <c r="F52" s="188"/>
      <c r="G52" s="188"/>
      <c r="H52" s="188"/>
      <c r="I52" s="188"/>
      <c r="J52" s="54"/>
      <c r="K52" s="54"/>
    </row>
    <row r="53" spans="1:11" s="46" customFormat="1" ht="21.75" customHeight="1">
      <c r="A53" s="181" t="s">
        <v>63</v>
      </c>
      <c r="B53" s="116" t="s">
        <v>84</v>
      </c>
      <c r="C53" s="116"/>
      <c r="D53" s="117"/>
      <c r="E53" s="192">
        <f>+E52+E51</f>
        <v>0</v>
      </c>
      <c r="F53" s="192">
        <f>+F52+F51</f>
        <v>0</v>
      </c>
      <c r="G53" s="192">
        <f>+G52+G51</f>
        <v>0</v>
      </c>
      <c r="H53" s="192">
        <f>+H52+H51</f>
        <v>0</v>
      </c>
      <c r="I53" s="192">
        <f>+I52+I51</f>
        <v>0</v>
      </c>
      <c r="J53" s="54"/>
      <c r="K53" s="54"/>
    </row>
    <row r="54" spans="1:11" s="46" customFormat="1" ht="21.75" customHeight="1">
      <c r="A54" s="179" t="s">
        <v>64</v>
      </c>
      <c r="B54" s="34" t="s">
        <v>85</v>
      </c>
      <c r="C54" s="34"/>
      <c r="D54" s="34"/>
      <c r="E54" s="193"/>
      <c r="F54" s="193"/>
      <c r="G54" s="193"/>
      <c r="H54" s="193"/>
      <c r="I54" s="194"/>
      <c r="J54" s="54"/>
      <c r="K54" s="54"/>
    </row>
    <row r="55" spans="1:11" s="46" customFormat="1" ht="15">
      <c r="A55" s="37"/>
      <c r="B55" s="34" t="s">
        <v>139</v>
      </c>
      <c r="C55" s="34"/>
      <c r="D55" s="34"/>
      <c r="E55" s="193"/>
      <c r="F55" s="193"/>
      <c r="G55" s="193"/>
      <c r="H55" s="193"/>
      <c r="I55" s="194"/>
      <c r="J55" s="54"/>
      <c r="K55" s="54"/>
    </row>
    <row r="56" spans="1:11" s="46" customFormat="1" ht="15">
      <c r="A56" s="57"/>
      <c r="B56" s="33"/>
      <c r="C56" s="33" t="s">
        <v>143</v>
      </c>
      <c r="D56" s="33" t="s">
        <v>86</v>
      </c>
      <c r="E56" s="188"/>
      <c r="F56" s="188"/>
      <c r="G56" s="188"/>
      <c r="H56" s="188"/>
      <c r="I56" s="188"/>
      <c r="J56" s="54"/>
      <c r="K56" s="54"/>
    </row>
    <row r="57" spans="1:11" s="46" customFormat="1" ht="15">
      <c r="A57" s="57"/>
      <c r="B57" s="33"/>
      <c r="C57" s="33" t="s">
        <v>144</v>
      </c>
      <c r="D57" s="33" t="s">
        <v>87</v>
      </c>
      <c r="E57" s="188"/>
      <c r="F57" s="188"/>
      <c r="G57" s="188"/>
      <c r="H57" s="188"/>
      <c r="I57" s="188"/>
      <c r="J57" s="54"/>
      <c r="K57" s="54"/>
    </row>
    <row r="58" spans="1:11" s="46" customFormat="1" ht="15">
      <c r="A58" s="57"/>
      <c r="B58" s="33"/>
      <c r="C58" s="33" t="s">
        <v>145</v>
      </c>
      <c r="D58" s="33" t="s">
        <v>88</v>
      </c>
      <c r="E58" s="188"/>
      <c r="F58" s="188"/>
      <c r="G58" s="188"/>
      <c r="H58" s="188"/>
      <c r="I58" s="188"/>
      <c r="J58" s="54"/>
      <c r="K58" s="54"/>
    </row>
    <row r="59" spans="1:11" s="46" customFormat="1" ht="15">
      <c r="A59" s="57"/>
      <c r="B59" s="33"/>
      <c r="C59" s="33" t="s">
        <v>146</v>
      </c>
      <c r="D59" s="33" t="s">
        <v>89</v>
      </c>
      <c r="E59" s="188"/>
      <c r="F59" s="188"/>
      <c r="G59" s="188"/>
      <c r="H59" s="188"/>
      <c r="I59" s="188"/>
      <c r="J59" s="54"/>
      <c r="K59" s="54"/>
    </row>
    <row r="60" spans="1:11" s="46" customFormat="1" ht="15">
      <c r="A60" s="57"/>
      <c r="B60" s="33"/>
      <c r="C60" s="33" t="s">
        <v>147</v>
      </c>
      <c r="D60" s="33" t="s">
        <v>90</v>
      </c>
      <c r="E60" s="188"/>
      <c r="F60" s="188"/>
      <c r="G60" s="188"/>
      <c r="H60" s="188"/>
      <c r="I60" s="188"/>
      <c r="J60" s="54"/>
      <c r="K60" s="54"/>
    </row>
    <row r="61" spans="1:11" s="46" customFormat="1" ht="15">
      <c r="A61" s="57"/>
      <c r="B61" s="33"/>
      <c r="C61" s="33" t="s">
        <v>148</v>
      </c>
      <c r="D61" s="33" t="s">
        <v>93</v>
      </c>
      <c r="E61" s="188"/>
      <c r="F61" s="188"/>
      <c r="G61" s="188"/>
      <c r="H61" s="188"/>
      <c r="I61" s="188"/>
      <c r="J61" s="54"/>
      <c r="K61" s="54"/>
    </row>
    <row r="62" spans="1:11" s="46" customFormat="1" ht="15">
      <c r="A62" s="37"/>
      <c r="B62" s="33"/>
      <c r="C62" s="33" t="s">
        <v>149</v>
      </c>
      <c r="D62" s="33" t="s">
        <v>94</v>
      </c>
      <c r="E62" s="188"/>
      <c r="F62" s="188"/>
      <c r="G62" s="188"/>
      <c r="H62" s="188"/>
      <c r="I62" s="188"/>
      <c r="J62" s="54"/>
      <c r="K62" s="54"/>
    </row>
    <row r="63" spans="1:11" s="46" customFormat="1" ht="15">
      <c r="A63" s="57"/>
      <c r="B63" s="33"/>
      <c r="C63" s="33" t="s">
        <v>150</v>
      </c>
      <c r="D63" s="33" t="s">
        <v>95</v>
      </c>
      <c r="E63" s="188"/>
      <c r="F63" s="188"/>
      <c r="G63" s="188"/>
      <c r="H63" s="188"/>
      <c r="I63" s="188"/>
      <c r="J63" s="54"/>
      <c r="K63" s="54"/>
    </row>
    <row r="64" spans="1:11" s="46" customFormat="1" ht="30.75">
      <c r="A64" s="57"/>
      <c r="B64" s="33"/>
      <c r="C64" s="182" t="s">
        <v>151</v>
      </c>
      <c r="D64" s="109" t="s">
        <v>96</v>
      </c>
      <c r="E64" s="188"/>
      <c r="F64" s="188"/>
      <c r="G64" s="188"/>
      <c r="H64" s="188"/>
      <c r="I64" s="188"/>
      <c r="J64" s="54"/>
      <c r="K64" s="54"/>
    </row>
    <row r="65" spans="1:11" s="46" customFormat="1" ht="15">
      <c r="A65" s="57"/>
      <c r="B65" s="33"/>
      <c r="C65" s="33" t="s">
        <v>152</v>
      </c>
      <c r="D65" s="33" t="s">
        <v>97</v>
      </c>
      <c r="E65" s="188"/>
      <c r="F65" s="188"/>
      <c r="G65" s="188"/>
      <c r="H65" s="188"/>
      <c r="I65" s="188"/>
      <c r="J65" s="54"/>
      <c r="K65" s="54"/>
    </row>
    <row r="66" spans="1:11" s="46" customFormat="1" ht="15">
      <c r="A66" s="57"/>
      <c r="B66" s="34"/>
      <c r="C66" s="34" t="s">
        <v>153</v>
      </c>
      <c r="D66" s="34" t="s">
        <v>141</v>
      </c>
      <c r="E66" s="192">
        <f>+SUM(E56:E65)</f>
        <v>0</v>
      </c>
      <c r="F66" s="192">
        <f>+SUM(F56:F65)</f>
        <v>0</v>
      </c>
      <c r="G66" s="192">
        <f>+SUM(G56:G65)</f>
        <v>0</v>
      </c>
      <c r="H66" s="192">
        <f>+SUM(H56:H65)</f>
        <v>0</v>
      </c>
      <c r="I66" s="192">
        <f>+SUM(I56:I65)</f>
        <v>0</v>
      </c>
      <c r="J66" s="54"/>
      <c r="K66" s="54"/>
    </row>
    <row r="67" spans="1:11" s="46" customFormat="1" ht="21.75" customHeight="1">
      <c r="A67" s="57"/>
      <c r="B67" s="34" t="s">
        <v>140</v>
      </c>
      <c r="C67" s="34"/>
      <c r="D67" s="34"/>
      <c r="E67" s="193"/>
      <c r="F67" s="193"/>
      <c r="G67" s="193"/>
      <c r="H67" s="193"/>
      <c r="I67" s="194"/>
      <c r="J67" s="54"/>
      <c r="K67" s="54"/>
    </row>
    <row r="68" spans="1:11" s="46" customFormat="1" ht="30.75">
      <c r="A68" s="57"/>
      <c r="B68" s="34"/>
      <c r="C68" s="182" t="s">
        <v>143</v>
      </c>
      <c r="D68" s="109" t="s">
        <v>91</v>
      </c>
      <c r="E68" s="188"/>
      <c r="F68" s="188"/>
      <c r="G68" s="188"/>
      <c r="H68" s="188"/>
      <c r="I68" s="188"/>
      <c r="J68" s="54"/>
      <c r="K68" s="54"/>
    </row>
    <row r="69" spans="1:11" s="46" customFormat="1" ht="30.75">
      <c r="A69" s="57"/>
      <c r="B69" s="34"/>
      <c r="C69" s="182" t="s">
        <v>144</v>
      </c>
      <c r="D69" s="118" t="s">
        <v>92</v>
      </c>
      <c r="E69" s="188"/>
      <c r="F69" s="188"/>
      <c r="G69" s="188"/>
      <c r="H69" s="188"/>
      <c r="I69" s="188"/>
      <c r="J69" s="54"/>
      <c r="K69" s="54"/>
    </row>
    <row r="70" spans="1:11" s="46" customFormat="1" ht="15">
      <c r="A70" s="57"/>
      <c r="B70" s="33"/>
      <c r="C70" s="33" t="s">
        <v>145</v>
      </c>
      <c r="D70" s="109" t="s">
        <v>141</v>
      </c>
      <c r="E70" s="192">
        <f>+SUM(E68:E69)</f>
        <v>0</v>
      </c>
      <c r="F70" s="192">
        <f>+SUM(F68:F69)</f>
        <v>0</v>
      </c>
      <c r="G70" s="192">
        <f>+SUM(G68:G69)</f>
        <v>0</v>
      </c>
      <c r="H70" s="192">
        <f>+SUM(H68:H69)</f>
        <v>0</v>
      </c>
      <c r="I70" s="192">
        <f>+SUM(I68:I69)</f>
        <v>0</v>
      </c>
      <c r="J70" s="54"/>
      <c r="K70" s="54"/>
    </row>
    <row r="71" spans="1:11" s="46" customFormat="1" ht="21.75" customHeight="1">
      <c r="A71" s="57"/>
      <c r="B71" s="33" t="s">
        <v>142</v>
      </c>
      <c r="C71" s="33" t="s">
        <v>154</v>
      </c>
      <c r="D71" s="33"/>
      <c r="E71" s="192">
        <f>+E70+E66</f>
        <v>0</v>
      </c>
      <c r="F71" s="192">
        <f>+F70+F66</f>
        <v>0</v>
      </c>
      <c r="G71" s="192">
        <f>+G70+G66</f>
        <v>0</v>
      </c>
      <c r="H71" s="192">
        <f>+H70+H66</f>
        <v>0</v>
      </c>
      <c r="I71" s="192">
        <f>+I70+I66</f>
        <v>0</v>
      </c>
      <c r="J71" s="54"/>
      <c r="K71" s="54"/>
    </row>
    <row r="72" spans="1:11" s="46" customFormat="1" ht="21.75" customHeight="1" thickBot="1">
      <c r="A72" s="183" t="s">
        <v>65</v>
      </c>
      <c r="B72" s="120" t="s">
        <v>98</v>
      </c>
      <c r="C72" s="120"/>
      <c r="D72" s="120"/>
      <c r="E72" s="188"/>
      <c r="F72" s="188"/>
      <c r="G72" s="188"/>
      <c r="H72" s="188"/>
      <c r="I72" s="188"/>
      <c r="J72" s="54"/>
      <c r="K72" s="54"/>
    </row>
    <row r="73" spans="1:11" s="46" customFormat="1" ht="21.75" customHeight="1" thickTop="1">
      <c r="A73" s="184" t="s">
        <v>66</v>
      </c>
      <c r="B73" s="121" t="s">
        <v>155</v>
      </c>
      <c r="C73" s="121"/>
      <c r="D73" s="121"/>
      <c r="E73" s="195">
        <f>+E72+E71+E53</f>
        <v>0</v>
      </c>
      <c r="F73" s="195">
        <f>+F72+F71+F53</f>
        <v>0</v>
      </c>
      <c r="G73" s="195">
        <f>+G72+G71+G53</f>
        <v>0</v>
      </c>
      <c r="H73" s="195">
        <f>+H72+H71+H53</f>
        <v>0</v>
      </c>
      <c r="I73" s="195">
        <f>+I72+I71+I53</f>
        <v>0</v>
      </c>
      <c r="J73" s="54"/>
      <c r="K73" s="54"/>
    </row>
    <row r="74" spans="1:11" s="46" customFormat="1" ht="15">
      <c r="A74" s="43"/>
      <c r="B74" s="43"/>
      <c r="C74" s="43"/>
      <c r="D74" s="43"/>
      <c r="E74" s="122"/>
      <c r="F74" s="122"/>
      <c r="G74" s="122"/>
      <c r="H74" s="122"/>
      <c r="I74" s="122"/>
      <c r="J74" s="54"/>
      <c r="K74" s="54"/>
    </row>
    <row r="75" spans="1:30" s="46" customFormat="1" ht="36.75" customHeight="1">
      <c r="A75" s="159" t="s">
        <v>100</v>
      </c>
      <c r="B75" s="248" t="s">
        <v>166</v>
      </c>
      <c r="C75" s="248"/>
      <c r="D75" s="248"/>
      <c r="E75" s="248"/>
      <c r="F75" s="248"/>
      <c r="G75" s="248"/>
      <c r="H75" s="248"/>
      <c r="I75" s="248"/>
      <c r="J75" s="53"/>
      <c r="K75" s="54"/>
      <c r="L75" s="54"/>
      <c r="M75" s="54"/>
      <c r="N75" s="54"/>
      <c r="O75" s="54"/>
      <c r="P75" s="54"/>
      <c r="Q75" s="54"/>
      <c r="R75" s="54"/>
      <c r="S75" s="54"/>
      <c r="T75" s="54"/>
      <c r="U75" s="54"/>
      <c r="V75" s="54"/>
      <c r="W75" s="54"/>
      <c r="X75" s="54"/>
      <c r="Y75" s="54"/>
      <c r="Z75" s="54"/>
      <c r="AA75" s="54"/>
      <c r="AB75" s="54"/>
      <c r="AC75" s="54"/>
      <c r="AD75" s="54"/>
    </row>
    <row r="76" spans="1:30" s="47" customFormat="1" ht="15">
      <c r="A76" s="43"/>
      <c r="B76" s="44"/>
      <c r="C76" s="43"/>
      <c r="D76" s="55"/>
      <c r="E76" s="56"/>
      <c r="F76" s="55"/>
      <c r="G76" s="55"/>
      <c r="H76" s="55"/>
      <c r="I76" s="43"/>
      <c r="J76" s="53"/>
      <c r="K76" s="54"/>
      <c r="L76" s="54"/>
      <c r="M76" s="54"/>
      <c r="N76" s="54"/>
      <c r="O76" s="54"/>
      <c r="P76" s="54"/>
      <c r="Q76" s="54"/>
      <c r="R76" s="54"/>
      <c r="S76" s="54"/>
      <c r="T76" s="54"/>
      <c r="U76" s="54"/>
      <c r="V76" s="54"/>
      <c r="W76" s="54"/>
      <c r="X76" s="54"/>
      <c r="Y76" s="54"/>
      <c r="Z76" s="54"/>
      <c r="AA76" s="54"/>
      <c r="AB76" s="54"/>
      <c r="AC76" s="54"/>
      <c r="AD76" s="54"/>
    </row>
    <row r="77" spans="1:30" s="47" customFormat="1" ht="15">
      <c r="A77" s="43"/>
      <c r="B77" s="44"/>
      <c r="C77" s="43"/>
      <c r="D77" s="55"/>
      <c r="E77" s="56"/>
      <c r="F77" s="55"/>
      <c r="G77" s="55"/>
      <c r="H77" s="55"/>
      <c r="I77" s="43"/>
      <c r="J77" s="53"/>
      <c r="K77" s="54"/>
      <c r="L77" s="54"/>
      <c r="M77" s="54"/>
      <c r="N77" s="54"/>
      <c r="O77" s="54"/>
      <c r="P77" s="54"/>
      <c r="Q77" s="54"/>
      <c r="R77" s="54"/>
      <c r="S77" s="54"/>
      <c r="T77" s="54"/>
      <c r="U77" s="54"/>
      <c r="V77" s="54"/>
      <c r="W77" s="54"/>
      <c r="X77" s="54"/>
      <c r="Y77" s="54"/>
      <c r="Z77" s="54"/>
      <c r="AA77" s="54"/>
      <c r="AB77" s="54"/>
      <c r="AC77" s="54"/>
      <c r="AD77" s="54"/>
    </row>
    <row r="78" spans="1:30" s="47" customFormat="1" ht="15">
      <c r="A78" s="43"/>
      <c r="B78" s="44"/>
      <c r="C78" s="43"/>
      <c r="D78" s="55"/>
      <c r="E78" s="56"/>
      <c r="F78" s="55"/>
      <c r="G78" s="55"/>
      <c r="H78" s="55"/>
      <c r="I78" s="43"/>
      <c r="J78" s="53"/>
      <c r="K78" s="54"/>
      <c r="L78" s="54"/>
      <c r="M78" s="54"/>
      <c r="N78" s="54"/>
      <c r="O78" s="54"/>
      <c r="P78" s="54"/>
      <c r="Q78" s="54"/>
      <c r="R78" s="54"/>
      <c r="S78" s="54"/>
      <c r="T78" s="54"/>
      <c r="U78" s="54"/>
      <c r="V78" s="54"/>
      <c r="W78" s="54"/>
      <c r="X78" s="54"/>
      <c r="Y78" s="54"/>
      <c r="Z78" s="54"/>
      <c r="AA78" s="54"/>
      <c r="AB78" s="54"/>
      <c r="AC78" s="54"/>
      <c r="AD78" s="54"/>
    </row>
    <row r="79" spans="1:30" s="47" customFormat="1" ht="15">
      <c r="A79" s="43"/>
      <c r="B79" s="44"/>
      <c r="C79" s="43"/>
      <c r="D79" s="55"/>
      <c r="E79" s="56"/>
      <c r="F79" s="55"/>
      <c r="G79" s="55"/>
      <c r="H79" s="55"/>
      <c r="I79" s="43"/>
      <c r="J79" s="53"/>
      <c r="K79" s="54"/>
      <c r="L79" s="54"/>
      <c r="M79" s="54"/>
      <c r="N79" s="54"/>
      <c r="O79" s="54"/>
      <c r="P79" s="54"/>
      <c r="Q79" s="54"/>
      <c r="R79" s="54"/>
      <c r="S79" s="54"/>
      <c r="T79" s="54"/>
      <c r="U79" s="54"/>
      <c r="V79" s="54"/>
      <c r="W79" s="54"/>
      <c r="X79" s="54"/>
      <c r="Y79" s="54"/>
      <c r="Z79" s="54"/>
      <c r="AA79" s="54"/>
      <c r="AB79" s="54"/>
      <c r="AC79" s="54"/>
      <c r="AD79" s="54"/>
    </row>
    <row r="80" spans="1:30" s="47" customFormat="1" ht="15">
      <c r="A80" s="43"/>
      <c r="B80" s="44"/>
      <c r="C80" s="43"/>
      <c r="D80" s="55"/>
      <c r="E80" s="56"/>
      <c r="F80" s="55"/>
      <c r="G80" s="55"/>
      <c r="H80" s="55"/>
      <c r="I80" s="43"/>
      <c r="J80" s="53"/>
      <c r="K80" s="54"/>
      <c r="L80" s="54"/>
      <c r="M80" s="54"/>
      <c r="N80" s="54"/>
      <c r="O80" s="54"/>
      <c r="P80" s="54"/>
      <c r="Q80" s="54"/>
      <c r="R80" s="54"/>
      <c r="S80" s="54"/>
      <c r="T80" s="54"/>
      <c r="U80" s="54"/>
      <c r="V80" s="54"/>
      <c r="W80" s="54"/>
      <c r="X80" s="54"/>
      <c r="Y80" s="54"/>
      <c r="Z80" s="54"/>
      <c r="AA80" s="54"/>
      <c r="AB80" s="54"/>
      <c r="AC80" s="54"/>
      <c r="AD80" s="54"/>
    </row>
    <row r="81" spans="1:30" s="47" customFormat="1" ht="15">
      <c r="A81" s="43"/>
      <c r="B81" s="44"/>
      <c r="C81" s="43"/>
      <c r="D81" s="55"/>
      <c r="E81" s="56"/>
      <c r="F81" s="55"/>
      <c r="G81" s="55"/>
      <c r="H81" s="55"/>
      <c r="I81" s="43"/>
      <c r="J81" s="53"/>
      <c r="K81" s="54"/>
      <c r="L81" s="54"/>
      <c r="M81" s="54"/>
      <c r="N81" s="54"/>
      <c r="O81" s="54"/>
      <c r="P81" s="54"/>
      <c r="Q81" s="54"/>
      <c r="R81" s="54"/>
      <c r="S81" s="54"/>
      <c r="T81" s="54"/>
      <c r="U81" s="54"/>
      <c r="V81" s="54"/>
      <c r="W81" s="54"/>
      <c r="X81" s="54"/>
      <c r="Y81" s="54"/>
      <c r="Z81" s="54"/>
      <c r="AA81" s="54"/>
      <c r="AB81" s="54"/>
      <c r="AC81" s="54"/>
      <c r="AD81" s="54"/>
    </row>
    <row r="82" spans="1:30" s="47" customFormat="1" ht="15">
      <c r="A82" s="43"/>
      <c r="B82" s="44"/>
      <c r="C82" s="43"/>
      <c r="D82" s="55"/>
      <c r="E82" s="56"/>
      <c r="F82" s="55"/>
      <c r="G82" s="55"/>
      <c r="H82" s="55"/>
      <c r="I82" s="43"/>
      <c r="J82" s="53"/>
      <c r="K82" s="54"/>
      <c r="L82" s="54"/>
      <c r="M82" s="54"/>
      <c r="N82" s="54"/>
      <c r="O82" s="54"/>
      <c r="P82" s="54"/>
      <c r="Q82" s="54"/>
      <c r="R82" s="54"/>
      <c r="S82" s="54"/>
      <c r="T82" s="54"/>
      <c r="U82" s="54"/>
      <c r="V82" s="54"/>
      <c r="W82" s="54"/>
      <c r="X82" s="54"/>
      <c r="Y82" s="54"/>
      <c r="Z82" s="54"/>
      <c r="AA82" s="54"/>
      <c r="AB82" s="54"/>
      <c r="AC82" s="54"/>
      <c r="AD82" s="54"/>
    </row>
    <row r="83" spans="1:30" s="46" customFormat="1" ht="15">
      <c r="A83" s="43"/>
      <c r="B83" s="43"/>
      <c r="C83" s="47"/>
      <c r="D83" s="43"/>
      <c r="E83" s="43"/>
      <c r="F83" s="43"/>
      <c r="G83" s="43"/>
      <c r="H83" s="43"/>
      <c r="I83" s="47"/>
      <c r="J83" s="54"/>
      <c r="K83" s="54"/>
      <c r="L83" s="54"/>
      <c r="M83" s="54"/>
      <c r="N83" s="54"/>
      <c r="O83" s="54"/>
      <c r="P83" s="54"/>
      <c r="Q83" s="54"/>
      <c r="R83" s="54"/>
      <c r="S83" s="54"/>
      <c r="T83" s="54"/>
      <c r="U83" s="54"/>
      <c r="V83" s="54"/>
      <c r="W83" s="54"/>
      <c r="X83" s="54"/>
      <c r="Y83" s="54"/>
      <c r="Z83" s="54"/>
      <c r="AA83" s="54"/>
      <c r="AB83" s="54"/>
      <c r="AC83" s="54"/>
      <c r="AD83" s="54"/>
    </row>
    <row r="84" spans="1:9" s="77" customFormat="1" ht="18.75" customHeight="1" thickBot="1">
      <c r="A84" s="236">
        <f>+Offeror_Name</f>
        <v>0</v>
      </c>
      <c r="B84" s="236"/>
      <c r="C84" s="236"/>
      <c r="D84" s="236"/>
      <c r="E84" s="236"/>
      <c r="F84" s="236"/>
      <c r="G84" s="236"/>
      <c r="H84" s="198"/>
      <c r="I84" s="198"/>
    </row>
    <row r="85" spans="1:3" s="77" customFormat="1" ht="12.75">
      <c r="A85" s="21" t="s">
        <v>17</v>
      </c>
      <c r="B85" s="22"/>
      <c r="C85" s="23"/>
    </row>
    <row r="86" spans="1:9" s="77" customFormat="1" ht="21" customHeight="1" thickBot="1">
      <c r="A86" s="236"/>
      <c r="B86" s="236"/>
      <c r="C86" s="236"/>
      <c r="D86" s="236"/>
      <c r="E86" s="236"/>
      <c r="F86" s="197"/>
      <c r="G86" s="198"/>
      <c r="H86" s="198"/>
      <c r="I86" s="198"/>
    </row>
    <row r="87" spans="1:6" s="77" customFormat="1" ht="12.75">
      <c r="A87" s="21" t="s">
        <v>18</v>
      </c>
      <c r="B87" s="22"/>
      <c r="C87" s="23"/>
      <c r="F87" s="23" t="s">
        <v>19</v>
      </c>
    </row>
    <row r="88" ht="15"/>
    <row r="89" ht="15"/>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sheetData>
  <sheetProtection password="E076" sheet="1" objects="1" scenarios="1"/>
  <mergeCells count="10">
    <mergeCell ref="A84:G84"/>
    <mergeCell ref="A86:E86"/>
    <mergeCell ref="A7:I7"/>
    <mergeCell ref="B75:I75"/>
    <mergeCell ref="A9:I9"/>
    <mergeCell ref="A13:D13"/>
    <mergeCell ref="A14:I14"/>
    <mergeCell ref="A44:D44"/>
    <mergeCell ref="A45:I45"/>
    <mergeCell ref="B11:I11"/>
  </mergeCells>
  <conditionalFormatting sqref="F86">
    <cfRule type="expression" priority="1" dxfId="1" stopIfTrue="1">
      <formula>ISBLANK(F86)</formula>
    </cfRule>
  </conditionalFormatting>
  <conditionalFormatting sqref="D76:D82 F76:H82">
    <cfRule type="expression" priority="2" dxfId="1" stopIfTrue="1">
      <formula>ISBLANK($D$76)</formula>
    </cfRule>
  </conditionalFormatting>
  <conditionalFormatting sqref="E15:I15 E17:I18 E21:I21 E25:I34 E37:I38 E41:I41 E46:I46 E48:I49 E52:I52 E56:I65 E68:I69 E72:I72">
    <cfRule type="expression" priority="3" dxfId="2" stopIfTrue="1">
      <formula>ISBLANK(E15)</formula>
    </cfRule>
  </conditionalFormatting>
  <printOptions horizontalCentered="1"/>
  <pageMargins left="0.75" right="0.75" top="0.75" bottom="0.75" header="0.5" footer="0.5"/>
  <pageSetup fitToHeight="2" horizontalDpi="600" verticalDpi="600" orientation="portrait" scale="64" r:id="rId2"/>
  <headerFooter alignWithMargins="0">
    <oddFooter>&amp;CPage &amp;P&amp;R&amp;A</oddFooter>
  </headerFooter>
  <rowBreaks count="1" manualBreakCount="1">
    <brk id="43" max="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F10B8200015 Attachment S HMO Financial Proposal, Functional Area 3 (203KB, Excel)</dc:title>
  <dc:subject/>
  <dc:creator>AMYCO</dc:creator>
  <cp:keywords/>
  <dc:description/>
  <cp:lastModifiedBy>jscherer</cp:lastModifiedBy>
  <cp:lastPrinted>2008-03-18T19:16:24Z</cp:lastPrinted>
  <dcterms:created xsi:type="dcterms:W3CDTF">2007-12-11T22:51:08Z</dcterms:created>
  <dcterms:modified xsi:type="dcterms:W3CDTF">2008-04-15T12:52:16Z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54600.0000000000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