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workbookProtection workbookPassword="DC70" lockStructure="1"/>
  <bookViews>
    <workbookView xWindow="240" yWindow="345" windowWidth="14805" windowHeight="7770"/>
  </bookViews>
  <sheets>
    <sheet name="T-1 Fin. Proposal Instructions" sheetId="4" r:id="rId1"/>
    <sheet name="T-2 Fin. Compliance Checklist" sheetId="5" r:id="rId2"/>
    <sheet name="T-3 Explanations &amp; Deviations" sheetId="6" r:id="rId3"/>
    <sheet name="T-4 Admin and NAF" sheetId="7" r:id="rId4"/>
    <sheet name="T-5 Claims Repricing" sheetId="8" r:id="rId5"/>
    <sheet name="T-6 Financial Proposal Summary" sheetId="9" r:id="rId6"/>
  </sheets>
  <externalReferences>
    <externalReference r:id="rId7"/>
    <externalReference r:id="rId8"/>
    <externalReference r:id="rId9"/>
    <externalReference r:id="rId10"/>
    <externalReference r:id="rId11"/>
    <externalReference r:id="rId12"/>
    <externalReference r:id="rId13"/>
  </externalReferences>
  <definedNames>
    <definedName name="__123Graph_C" localSheetId="5" hidden="1">'[1]Monthly ER Cost $'!#REF!</definedName>
    <definedName name="__123Graph_C" hidden="1">'[1]Monthly ER Cost $'!#REF!</definedName>
    <definedName name="__123Graph_D" localSheetId="5" hidden="1">'[1]Monthly ER Cost $'!#REF!</definedName>
    <definedName name="__123Graph_D" hidden="1">'[1]Monthly ER Cost $'!#REF!</definedName>
    <definedName name="_Fill" localSheetId="5" hidden="1">#REF!</definedName>
    <definedName name="_Fill" hidden="1">#REF!</definedName>
    <definedName name="_Key1" localSheetId="5" hidden="1">#REF!</definedName>
    <definedName name="_Key1" hidden="1">#REF!</definedName>
    <definedName name="_Order1" hidden="1">0</definedName>
    <definedName name="_per2" localSheetId="5">#REF!</definedName>
    <definedName name="_per2">#REF!</definedName>
    <definedName name="_per3" localSheetId="5">#REF!</definedName>
    <definedName name="_per3">#REF!</definedName>
    <definedName name="_Sort" localSheetId="5" hidden="1">#REF!</definedName>
    <definedName name="_Sort" hidden="1">#REF!</definedName>
    <definedName name="Actual_Calendar_Figures">#N/A</definedName>
    <definedName name="Actual_Fiscal_Figures">#N/A</definedName>
    <definedName name="approvla" hidden="1">{#N/A,#N/A,FALSE,"Cosmos Report"}</definedName>
    <definedName name="awp_day" localSheetId="5">[2]controls!#REF!</definedName>
    <definedName name="awp_day">[2]controls!#REF!</definedName>
    <definedName name="BenPlanSplits">'[3]Cost &amp; Plan Inputs'!$C$16:$E$20,'[3]Cost &amp; Plan Inputs'!$C$31:$E$35</definedName>
    <definedName name="chart2labels">'[4]Chart Input I'!$A$25:$A$29,'[4]Chart Input I'!$A$200</definedName>
    <definedName name="ciq_code2">[5]ciq_copay_code!$A$1:$A$11434,[5]ciq_copay_code!$A$13063:$A$14377,[5]ciq_copay_code!$A$14434:$A$14444</definedName>
    <definedName name="copay_mod" localSheetId="5">[2]controls!#REF!</definedName>
    <definedName name="copay_mod">[2]controls!#REF!</definedName>
    <definedName name="cpt" localSheetId="5">#REF!</definedName>
    <definedName name="demographics" localSheetId="5">[2]controls!#REF!</definedName>
    <definedName name="demographics">[2]controls!#REF!</definedName>
    <definedName name="drivers_trend" localSheetId="5">[2]controls!#REF!</definedName>
    <definedName name="drivers_trend">[2]controls!#REF!</definedName>
    <definedName name="fast_ciq1">[5]ciq_copay_code!$A$8516:'[5]ciq_copay_code'!$A$8697</definedName>
    <definedName name="fast_ciq2">[5]ciq_copay_code!$A$9077:$A$9152,[5]ciq_copay_code!$A$9221:$A$9287,[5]ciq_copay_code!$A$9354:$A$9421</definedName>
    <definedName name="fast_ciq4">[5]ciq_copay_code!$A$11237:$A$11282,[5]ciq_copay_code!$A$11329:$A$11362,[5]ciq_copay_code!$A$11392:$A$11434</definedName>
    <definedName name="fast_ciq6">[5]ciq_copay_code!$A$13569:$A$13593,[5]ciq_copay_code!$A$13642:$A$13723</definedName>
    <definedName name="inf" localSheetId="5">#REF!</definedName>
    <definedName name="inf">#REF!</definedName>
    <definedName name="infdata" localSheetId="5">#REF!</definedName>
    <definedName name="infdata">#REF!</definedName>
    <definedName name="key_alone" localSheetId="5">[2]controls!#REF!</definedName>
    <definedName name="key_alone">[2]controls!#REF!</definedName>
    <definedName name="key_cs" localSheetId="5">[2]controls!#REF!</definedName>
    <definedName name="key_cs">[2]controls!#REF!</definedName>
    <definedName name="key_hd" localSheetId="5">[2]controls!#REF!</definedName>
    <definedName name="key_hd">[2]controls!#REF!</definedName>
    <definedName name="List_Exp_Dev">'[6]Drop Down Lists'!$C$9:$C$11</definedName>
    <definedName name="List_YesNo">'[6]Drop Down Lists'!$C$1:$C$3</definedName>
    <definedName name="Macro1" localSheetId="5">#REF!</definedName>
    <definedName name="Macro1">#REF!</definedName>
    <definedName name="Macro2" localSheetId="5">#REF!</definedName>
    <definedName name="Macro2">#REF!</definedName>
    <definedName name="Macro3" localSheetId="5">#REF!</definedName>
    <definedName name="Macro3">#REF!</definedName>
    <definedName name="Macro4" localSheetId="5">#REF!</definedName>
    <definedName name="Macro4">#REF!</definedName>
    <definedName name="Macro5" localSheetId="5">#REF!</definedName>
    <definedName name="Macro5">#REF!</definedName>
    <definedName name="Macro6" localSheetId="5">#REF!</definedName>
    <definedName name="Macro6">#REF!</definedName>
    <definedName name="Macro7" localSheetId="5">#REF!</definedName>
    <definedName name="Macro7">#REF!</definedName>
    <definedName name="Macro8" localSheetId="5">#REF!</definedName>
    <definedName name="Macro8">#REF!</definedName>
    <definedName name="md_hide1" localSheetId="5">#REF!</definedName>
    <definedName name="md_hide1">#REF!</definedName>
    <definedName name="md_hide10" localSheetId="5">#REF!</definedName>
    <definedName name="md_hide10">#REF!</definedName>
    <definedName name="md_hide11" localSheetId="5">#REF!</definedName>
    <definedName name="md_hide11">#REF!</definedName>
    <definedName name="md_hide12" localSheetId="5">#REF!</definedName>
    <definedName name="md_hide12">#REF!</definedName>
    <definedName name="md_hide13" localSheetId="5">#REF!</definedName>
    <definedName name="md_hide13">#REF!</definedName>
    <definedName name="md_hide14" localSheetId="5">#REF!</definedName>
    <definedName name="md_hide14">#REF!</definedName>
    <definedName name="md_hide15" localSheetId="5">#REF!</definedName>
    <definedName name="md_hide15">#REF!</definedName>
    <definedName name="md_hide16" localSheetId="5">#REF!</definedName>
    <definedName name="md_hide16">#REF!</definedName>
    <definedName name="md_hide17" localSheetId="5">#REF!</definedName>
    <definedName name="md_hide17">#REF!</definedName>
    <definedName name="md_hide18" localSheetId="5">#REF!</definedName>
    <definedName name="md_hide18">#REF!</definedName>
    <definedName name="md_hide19" localSheetId="5">#REF!</definedName>
    <definedName name="md_hide19">#REF!</definedName>
    <definedName name="md_hide2" localSheetId="5">#REF!</definedName>
    <definedName name="md_hide2">#REF!</definedName>
    <definedName name="md_hide20" localSheetId="5">#REF!</definedName>
    <definedName name="md_hide20">#REF!</definedName>
    <definedName name="md_hide21" localSheetId="5">#REF!</definedName>
    <definedName name="md_hide21">#REF!</definedName>
    <definedName name="md_hide22" localSheetId="5">#REF!</definedName>
    <definedName name="md_hide22">#REF!</definedName>
    <definedName name="md_hide3" localSheetId="5">#REF!</definedName>
    <definedName name="md_hide3">#REF!</definedName>
    <definedName name="md_hide4" localSheetId="5">#REF!</definedName>
    <definedName name="md_hide4">#REF!</definedName>
    <definedName name="md_hide5" localSheetId="5">#REF!</definedName>
    <definedName name="md_hide5">#REF!</definedName>
    <definedName name="md_hide6" localSheetId="5">#REF!</definedName>
    <definedName name="md_hide6">#REF!</definedName>
    <definedName name="md_hide7" localSheetId="5">#REF!</definedName>
    <definedName name="md_hide7">#REF!</definedName>
    <definedName name="md_hide8" localSheetId="5">#REF!</definedName>
    <definedName name="md_hide8">#REF!</definedName>
    <definedName name="md_hide9" localSheetId="5">#REF!</definedName>
    <definedName name="md_hide9">#REF!</definedName>
    <definedName name="mgross_cost" localSheetId="5">#REF!</definedName>
    <definedName name="mgross_cost">#REF!</definedName>
    <definedName name="minmax1" localSheetId="5">#REF!</definedName>
    <definedName name="minmax1">#REF!</definedName>
    <definedName name="Months" localSheetId="5">#REF!</definedName>
    <definedName name="Months">#REF!</definedName>
    <definedName name="NetCostPMPY" localSheetId="5">[3]CalcPage!#REF!</definedName>
    <definedName name="NetCostPMPY">[3]CalcPage!#REF!</definedName>
    <definedName name="Offeror_Name">'[6]M-2 Fin. Compliance Checklist'!$A$19</definedName>
    <definedName name="opt3copays" localSheetId="5">#REF!,#REF!,#REF!,#REF!</definedName>
    <definedName name="opt3copays">#REF!,#REF!,#REF!,#REF!</definedName>
    <definedName name="PPTTemplates" localSheetId="5">#REF!</definedName>
    <definedName name="PPTTemplates">#REF!</definedName>
    <definedName name="ppttemplates2" localSheetId="5">#REF!</definedName>
    <definedName name="ppttemplates2">#REF!</definedName>
    <definedName name="PPTTemplateSelection" localSheetId="5">#REF!</definedName>
    <definedName name="PPTTemplateSelection">#REF!</definedName>
    <definedName name="prev_drug">'[7]Top Drugs1'!$B$6:$W$55</definedName>
    <definedName name="_xlnm.Print_Area" localSheetId="0">'T-1 Fin. Proposal Instructions'!$A$1:$B$49</definedName>
    <definedName name="_xlnm.Print_Area" localSheetId="1">'T-2 Fin. Compliance Checklist'!$A$1:$C$20</definedName>
    <definedName name="_xlnm.Print_Area" localSheetId="2">'T-3 Explanations &amp; Deviations'!$A$1:$D$20</definedName>
    <definedName name="_xlnm.Print_Area" localSheetId="3">'T-4 Admin and NAF'!$A$1:$J$28</definedName>
    <definedName name="_xlnm.Print_Area" localSheetId="4">'T-5 Claims Repricing'!$A$1:$F$21</definedName>
    <definedName name="_xlnm.Print_Area" localSheetId="5">'T-6 Financial Proposal Summary'!$A$1:$F$21</definedName>
    <definedName name="_xlnm.Print_Titles" localSheetId="5">'T-6 Financial Proposal Summary'!$9:$13</definedName>
    <definedName name="qryRenee" localSheetId="5">#REF!</definedName>
    <definedName name="qryRenee">#REF!</definedName>
    <definedName name="Recover" localSheetId="5">#REF!</definedName>
    <definedName name="Recover">#REF!</definedName>
    <definedName name="Report_Extract" localSheetId="5">#REF!</definedName>
    <definedName name="Report_Extract">#REF!</definedName>
    <definedName name="Ret_Ded_Vals" localSheetId="5">[3]CalcPage!#REF!</definedName>
    <definedName name="Ret_Ded_Vals">[3]CalcPage!#REF!</definedName>
    <definedName name="RFP_No">'[6]M-1 Fin. Proposal Instructions'!$B$7</definedName>
    <definedName name="rgross_cost" localSheetId="5">#REF!</definedName>
    <definedName name="rgross_cost">#REF!</definedName>
    <definedName name="Save_hide_1" localSheetId="5">#REF!</definedName>
    <definedName name="Save_hide_1">#REF!</definedName>
    <definedName name="sld_title" localSheetId="5">#REF!</definedName>
    <definedName name="sld_title">#REF!</definedName>
    <definedName name="Switch" localSheetId="5">#REF!</definedName>
    <definedName name="Switch">#REF!</definedName>
    <definedName name="TableName">"Dummy"</definedName>
    <definedName name="test" localSheetId="5">#REF!</definedName>
    <definedName name="test">#REF!</definedName>
    <definedName name="TestCol" localSheetId="5">#REF!</definedName>
    <definedName name="TestCol">#REF!</definedName>
    <definedName name="TestColoers" localSheetId="5">#REF!</definedName>
    <definedName name="TestColoers">#REF!</definedName>
    <definedName name="TestColors" localSheetId="5">#REF!</definedName>
    <definedName name="TestColors">#REF!</definedName>
    <definedName name="TestRow" localSheetId="5">#REF!</definedName>
    <definedName name="TestRow">#REF!</definedName>
    <definedName name="TesttUtils" localSheetId="5">#REF!</definedName>
    <definedName name="TesttUtils">#REF!</definedName>
    <definedName name="top_drugs" localSheetId="5">[2]controls!#REF!</definedName>
    <definedName name="top_drugs">[2]controls!#REF!</definedName>
    <definedName name="trend_comp" localSheetId="5">#REF!</definedName>
    <definedName name="trend_comp">#REF!</definedName>
    <definedName name="wrn.Approval." hidden="1">{#N/A,#N/A,FALSE,"Approval Form"}</definedName>
    <definedName name="wrn.Approval2." hidden="1">{#N/A,#N/A,FALSE,"Approval2"}</definedName>
    <definedName name="wrn.Cosmos._.Report." hidden="1">{#N/A,#N/A,FALSE,"Cosmos Report"}</definedName>
    <definedName name="wrn.Draft_All."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Detail(4)";"Self",#N/A,FALSE,"Self-Pay Summary";"Sdetail1",#N/A,FALSE,"Self-Pay Detail";"Sdetail2",#N/A,FALSE,"Self-Pay Detail (2)";"Sdetail3",#N/A,FALSE,"Self-Pay Detail (3)"}</definedName>
    <definedName name="wrn.Draft_COBRA_1." hidden="1">{"Regular_1",#N/A,FALSE,"Trend Form";"Disability_1",#N/A,FALSE,"Trend Form";"Detail_1",#N/A,FALSE,"Trend Form"}</definedName>
    <definedName name="wrn.Draft_COBRA_1_2." hidden="1">{"Regular_1",#N/A,FALSE,"Trend Form";"Disability_1",#N/A,FALSE,"Trend Form";"Detail_1",#N/A,FALSE,"Trend Form";"Regular_2",#N/A,FALSE,"Trend Form";"Disability_2",#N/A,FALSE,"Trend Form";"Detail_2",#N/A,FALSE,"Trend Form"}</definedName>
    <definedName name="wrn.Draft_COBRA_1_2_3." hidden="1">{"Regular_1",#N/A,FALSE,"Trend Form";"Disability_1",#N/A,FALSE,"Trend Form";"Detail_1",#N/A,FALSE,"Trend Form";"Regular_2",#N/A,FALSE,"Trend Form";"Disability_2",#N/A,FALSE,"Trend Form";"Detail_2",#N/A,FALSE,"Trend Form";"Regular_3",#N/A,FALSE,"Trend Form";"Disabilty_3",#N/A,FALSE,"Trend Form";"Detail_3",#N/A,FALSE,"Trend Form"}</definedName>
    <definedName name="wrn.Draft_COBRA_1_2_3_4."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definedName>
    <definedName name="wrn.Draft_Cobra1." hidden="1">{"Cobra1",#N/A,FALSE,"COBRA Summary";"Disability1",#N/A,FALSE,"Disability Summary";"Cdetail1",#N/A,FALSE,"COBRA Detail"}</definedName>
    <definedName name="wrn.Draft_Cobra1_2." hidden="1">{"Cobra1",#N/A,FALSE,"COBRA Summary";"Disability1",#N/A,FALSE,"Disability Summary";"Cdetail1",#N/A,FALSE,"COBRA Detail";"Cobra2",#N/A,FALSE,"COBRA Summary(2)";"Disability2",#N/A,FALSE,"Disability Summary(2)";"Cdetail2",#N/A,FALSE,"COBRA Detail(2)"}</definedName>
    <definedName name="wrn.Draft_Cobra1_2_3."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definedName>
    <definedName name="wrn.Draft_Cobra1_2_3_4."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definedName>
    <definedName name="wrn.Draft_Report." hidden="1">{"Summary",#N/A,FALSE,"Chart Input III";"Aggregate",#N/A,FALSE,"Chart Input III";"Annual_Change",#N/A,FALSE,"Trend Form";"PMPM",#N/A,FALSE,"Chart Input III";"PMPM_Change",#N/A,FALSE,"Trend Form";"Proj_Change",#N/A,FALSE,"Chart Input I";"Partial",#N/A,FALSE,"Chart Input III";"Expense_Chart",#N/A,FALSE,"Chart Input III";"Input",#N/A,FALSE,"Chart Input III";"Assumptions",#N/A,FALSE,"Chart Input III";"Retiree",#N/A,FALSE,"Chart Input III";"Res_Chart",#N/A,FALSE,"Chart Input III";"Reserves",#N/A,FALSE,"Chart Input III";"Trend",#N/A,FALSE,"Trend Form"}</definedName>
    <definedName name="wrn.Draft_Report_All."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Form";"Self_Summary",#N/A,FALSE,"Trend Form";"Self_Detail_1",#N/A,FALSE,"Trend Form";"Self_Detail_2",#N/A,FALSE,"Trend Form";"Self_Detail_3",#N/A,FALSE,"Trend Form";"Trend_Form",#N/A,FALSE,"Trend Form"}</definedName>
    <definedName name="wrn.Draft_Self." hidden="1">{"Self_Summary",#N/A,FALSE,"Trend Form";"Self_Detail_1",#N/A,FALSE,"Trend Form";"Self_Detail_2",#N/A,FALSE,"Trend Form";"Self_Detail_3",#N/A,FALSE,"Trend Form"}</definedName>
    <definedName name="wrn.Medical." hidden="1">{#N/A,#N/A,TRUE,"Medical";#N/A,#N/A,TRUE,"large";#N/A,#N/A,TRUE,"HMO NE-HMO Blue";#N/A,#N/A,TRUE,"PPO - Blue Care Elect Preferred";#N/A,#N/A,TRUE,"BCBS Renewal Calculation";#N/A,#N/A,TRUE,"Segal Renewal Calculation";#N/A,#N/A,TRUE,"HMO";#N/A,#N/A,TRUE,"BlueCare Elect PPO";#N/A,#N/A,TRUE,"Aetna";#N/A,#N/A,TRUE,"Questionnaire"}</definedName>
    <definedName name="wrn.Medical._.Ratio." hidden="1">{#N/A,#N/A,FALSE,"Medical Ratio"}</definedName>
    <definedName name="wrn.New._.Client._.Report." hidden="1">{#N/A,#N/A,TRUE,"Cover";#N/A,#N/A,TRUE,"Table of Contents";#N/A,#N/A,TRUE,"Summary";#N/A,#N/A,TRUE,"Detailed Summary";#N/A,#N/A,TRUE,"Value";#N/A,#N/A,TRUE,"Rebates";#N/A,#N/A,TRUE,"Perf. Guar.";#N/A,#N/A,TRUE,"Other Guar.";#N/A,#N/A,TRUE,"Margin";#N/A,#N/A,TRUE,"Savings";#N/A,#N/A,TRUE,"Costs";#N/A,#N/A,TRUE,"PDN";#N/A,#N/A,TRUE,"Drivers"}</definedName>
    <definedName name="wrn.Renewal." hidden="1">{#N/A,#N/A,FALSE,"Approval Form";#N/A,#N/A,FALSE,"Renewal";#N/A,#N/A,FALSE,"Cosmos Report"}</definedName>
    <definedName name="wrn.Renewal._.Justification." hidden="1">{#N/A,#N/A,FALSE,"Renewal"}</definedName>
    <definedName name="wrn.Sales._.Pres." hidden="1">{#N/A,#N/A,TRUE,"Cost Comparison";#N/A,#N/A,TRUE,"Plan Design"}</definedName>
    <definedName name="wrn.Section._.2._.Non._.Medical." hidden="1">{#N/A,#N/A,TRUE,"Non-Med";#N/A,#N/A,TRUE,"Voluntary";#N/A,#N/A,TRUE,"Basic Life Hist";#N/A,#N/A,TRUE,"Blank for Fax";#N/A,#N/A,TRUE,"Basic AD&amp;D Hist";#N/A,#N/A,TRUE,"STD Hist";#N/A,#N/A,TRUE,"LTD Hist";#N/A,#N/A,TRUE,"Opt'l Life EE";#N/A,#N/A,TRUE,"Opt'l Life Dep";#N/A,#N/A,TRUE,"Opt'l Life CH";#N/A,#N/A,TRUE,"Opt'l AD&amp;D EE";#N/A,#N/A,TRUE,"Basic Life";#N/A,#N/A,TRUE,"Basic AD&amp;D";#N/A,#N/A,TRUE,"STD";#N/A,#N/A,TRUE,"LTD";#N/A,#N/A,TRUE,"Optional Life";#N/A,#N/A,TRUE,"Optional AD&amp;D"}</definedName>
  </definedNames>
  <calcPr calcId="145621"/>
</workbook>
</file>

<file path=xl/calcChain.xml><?xml version="1.0" encoding="utf-8"?>
<calcChain xmlns="http://schemas.openxmlformats.org/spreadsheetml/2006/main">
  <c r="A4" i="9" l="1"/>
  <c r="A4" i="8"/>
  <c r="A4" i="7"/>
  <c r="A4" i="6"/>
  <c r="A4" i="5"/>
  <c r="D14" i="9" l="1"/>
  <c r="E14" i="9" s="1"/>
  <c r="F14" i="9" s="1"/>
  <c r="B14" i="9"/>
  <c r="A7" i="9" l="1"/>
  <c r="F2" i="9"/>
  <c r="F1" i="9"/>
  <c r="F17" i="8"/>
  <c r="B12" i="9" s="1"/>
  <c r="A7" i="8"/>
  <c r="F2" i="8"/>
  <c r="F1" i="8"/>
  <c r="J19" i="7"/>
  <c r="I19" i="7"/>
  <c r="H19" i="7"/>
  <c r="G19" i="7"/>
  <c r="F19" i="7"/>
  <c r="A7" i="7"/>
  <c r="J2" i="7"/>
  <c r="J1" i="7"/>
  <c r="A7" i="6"/>
  <c r="D2" i="6"/>
  <c r="D1" i="6"/>
  <c r="A7" i="5"/>
  <c r="H21" i="7" l="1"/>
  <c r="H22" i="7" s="1"/>
  <c r="I21" i="7"/>
  <c r="I22" i="7" s="1"/>
  <c r="B15" i="9"/>
  <c r="F21" i="7"/>
  <c r="F22" i="7" s="1"/>
  <c r="J21" i="7"/>
  <c r="J22" i="7" s="1"/>
  <c r="G21" i="7"/>
  <c r="G22" i="7" s="1"/>
  <c r="C16" i="9" l="1"/>
  <c r="D16" i="9"/>
  <c r="B16" i="9"/>
  <c r="B17" i="9" s="1"/>
  <c r="F23" i="7"/>
  <c r="E16" i="9"/>
  <c r="C15" i="9"/>
  <c r="F16" i="9"/>
  <c r="G23" i="7" l="1"/>
  <c r="H23" i="7" s="1"/>
  <c r="I23" i="7" s="1"/>
  <c r="J23" i="7"/>
  <c r="D15" i="9"/>
  <c r="C17" i="9"/>
  <c r="E15" i="9" l="1"/>
  <c r="D17" i="9"/>
  <c r="E17" i="9" l="1"/>
  <c r="F15" i="9"/>
  <c r="F17" i="9" l="1"/>
  <c r="F19" i="9" s="1"/>
</calcChain>
</file>

<file path=xl/sharedStrings.xml><?xml version="1.0" encoding="utf-8"?>
<sst xmlns="http://schemas.openxmlformats.org/spreadsheetml/2006/main" count="148" uniqueCount="116">
  <si>
    <t>Attachment T-1: Financial Proposal Instructions</t>
  </si>
  <si>
    <t>Instructions:</t>
  </si>
  <si>
    <t>1.</t>
  </si>
  <si>
    <t>Attachment T - 2: Financial Compliance Checklist</t>
  </si>
  <si>
    <t>Attachment T - 3: Explanations and Deviations</t>
  </si>
  <si>
    <t xml:space="preserve">Attachment T - 4: Administration and Network Access Fees </t>
  </si>
  <si>
    <t>Attachment T - 5: Claims Repricing Analysis</t>
  </si>
  <si>
    <t>Attachment T - 6: Financial Proposal Summary</t>
  </si>
  <si>
    <t>2.</t>
  </si>
  <si>
    <t>Attachment T - 2:  Financial Compliance Checklist</t>
  </si>
  <si>
    <t>Please indicate the name of your organization and date of proposal submission at the top of the page.</t>
  </si>
  <si>
    <t>3.</t>
  </si>
  <si>
    <t>Attachment T - 4: Administration and Network Access Fees</t>
  </si>
  <si>
    <t>4.</t>
  </si>
  <si>
    <t>Attachment T - 5: Claims Re-Pricing Analysis</t>
  </si>
  <si>
    <t>Provide an explanation detailing how you re-priced the claims noting any and all adjustments and methodologies. Provide a reconciliation that ties your claims re-pricing back to the total eligible charges provided.</t>
  </si>
  <si>
    <t>Responses are due in the electronic Excel format provided.</t>
  </si>
  <si>
    <t xml:space="preserve">Fees should represent the actual contractual amount before any copay or coinsurance is considered.  </t>
  </si>
  <si>
    <t>5.</t>
  </si>
  <si>
    <t>Attachment M - 6: Physician Reimbursements</t>
  </si>
  <si>
    <t>Please provide your current (as of January 1, 2013) network physician negotiated fees in the state of Maryland as well as your current physician negotiated fees specific to the following counties: Baltimore, Baltimore City, Anne Arundel, Prince Georges, Montgomery, Howard, Harford and Wicomico.</t>
  </si>
  <si>
    <t>For non-network physicians, please provide the average out-of-network reimbursement.</t>
  </si>
  <si>
    <t>Offeror:</t>
  </si>
  <si>
    <t>Date of Submission:</t>
  </si>
  <si>
    <t>Attachment T-2: Financial Compliance Checklist</t>
  </si>
  <si>
    <t>Yes</t>
  </si>
  <si>
    <t>No</t>
  </si>
  <si>
    <t>Representations made by the Offeror in this proposal become contractual obligations that must be met during the contract term.</t>
  </si>
  <si>
    <t>Financial Questionnaire</t>
  </si>
  <si>
    <t>Offeror's Response</t>
  </si>
  <si>
    <t>Yes or No</t>
  </si>
  <si>
    <t>F-1</t>
  </si>
  <si>
    <t>F-2</t>
  </si>
  <si>
    <t>Contractor's quoted fees exclude commissions/compensation to outside consultants or brokers.</t>
  </si>
  <si>
    <t>F-3</t>
  </si>
  <si>
    <t>F-4</t>
  </si>
  <si>
    <t>F-5</t>
  </si>
  <si>
    <t>F-6</t>
  </si>
  <si>
    <t xml:space="preserve">Contractor agrees to hold administration fees flat for the first three years of the contract.  </t>
  </si>
  <si>
    <t>F-7</t>
  </si>
  <si>
    <t>F-8</t>
  </si>
  <si>
    <t>Attachment T-3: Explanations and Deviations</t>
  </si>
  <si>
    <t>Explanation</t>
  </si>
  <si>
    <t>Deviation</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</si>
  <si>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</si>
  <si>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</si>
  <si>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</si>
  <si>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</si>
  <si>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</si>
  <si>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</si>
  <si>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</si>
  <si>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t>Attachment T-4: Administration and Network Access Fees</t>
  </si>
  <si>
    <t>Per Employee Per Month (PEPM)</t>
  </si>
  <si>
    <t>Contract Year 1</t>
  </si>
  <si>
    <t>Contract Year 2</t>
  </si>
  <si>
    <t>Contract Year 3</t>
  </si>
  <si>
    <t>Contract Year 4</t>
  </si>
  <si>
    <t>Contract Year 5</t>
  </si>
  <si>
    <t>Firm Fixed Fee Quote PEPM (guaranteed regardless of actual enrollment)</t>
  </si>
  <si>
    <t>Enrollment</t>
  </si>
  <si>
    <t>Mature Fees</t>
  </si>
  <si>
    <t>Administration Fees</t>
  </si>
  <si>
    <t>A.</t>
  </si>
  <si>
    <t>B.</t>
  </si>
  <si>
    <t>Wellness &amp; Disease Management</t>
  </si>
  <si>
    <t>Total Administration Fees</t>
  </si>
  <si>
    <t>Network Access Fees</t>
  </si>
  <si>
    <t>a.</t>
  </si>
  <si>
    <t>b.</t>
  </si>
  <si>
    <t>Annualized Cost (Administration + Network Access Fees)</t>
  </si>
  <si>
    <t>Notes:</t>
  </si>
  <si>
    <t>Attachment T-5: Claims Re-Pricing Analysis</t>
  </si>
  <si>
    <t>In Network  Claims</t>
  </si>
  <si>
    <t>Out of Network Claims</t>
  </si>
  <si>
    <t>Total Claims</t>
  </si>
  <si>
    <t>Attachment T-6: Financial Proposal Summary</t>
  </si>
  <si>
    <t>Trend Factor</t>
  </si>
  <si>
    <t>Projected Allowed Charges</t>
  </si>
  <si>
    <t>Total Projected Expenses</t>
  </si>
  <si>
    <t>Quoted rates include fees for Wellness and Disease management reporting as outlined in the Techincal RFP.  Fees must include all wellness tools, resources, and analytics needed in the management of the program.</t>
  </si>
  <si>
    <t>Contractor's quoted administrative and network access fees, including the fees for claim runout administration are guaranteed, regardless of actual enrollment, for the term of the contract.</t>
  </si>
  <si>
    <t>All PEPM fees must be quoted on a fully-loaded basis, i.e., fees must include all direct and indirect costs, general and administrative overhead, purchasing burden, profit, and state regulatory assesments.  No other fees or charges may be added to the contract after award, nor will the contractor be compensated on any basis other than the applicable fully loaded PEPM rate.</t>
  </si>
  <si>
    <t>Contractor agrees that annual increases, after the initial three years of the contract, will be capped at annual CPI-U.</t>
  </si>
  <si>
    <t xml:space="preserve">Costs should represent the actual contractual amount before any copay or coinsurance is considered.  </t>
  </si>
  <si>
    <t>Please indicate your willingness to comply with each requirement by selecting "Yes" or "No" from the drop down list in the response column of each item.</t>
  </si>
  <si>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T-3: Explanations and Deviations."</t>
    </r>
    <r>
      <rPr>
        <sz val="10"/>
        <rFont val="Arial"/>
        <family val="2"/>
      </rPr>
      <t xml:space="preserve">  All negative responses must have a corresponding explanation or alternative.  All explanations must be numbered to correspond to the questions to which they pertain and they must be brief.</t>
    </r>
  </si>
  <si>
    <t>Administrative Fees (from Attachment T-4)</t>
  </si>
  <si>
    <t xml:space="preserve">Please re-price the claims for the period January 2013 to December 2013 provided in the claims re-pricing data file in Attachment U: Supporting Data.  The re-pricing should be based on eligible charges (column “Net Billed Amount”) and your current (as of January 1, 2014) network provider contractual fee arrangements.  The claims re-pricing amounts shall be based on actual data and shall not include any assumptions regarding projected discounts or assumed increases in billed charges. </t>
  </si>
  <si>
    <t>Please re-price the claims for the period January 2013 to December 2013 provided in Attachment U: Supporting Data (column "Net Billed Amount") based on your current (as of January 1, 2014) network provider contractual fee arrangements.</t>
  </si>
  <si>
    <r>
      <t xml:space="preserve">Billed Amount </t>
    </r>
    <r>
      <rPr>
        <b/>
        <vertAlign val="superscript"/>
        <sz val="12"/>
        <color indexed="9"/>
        <rFont val="Times New Roman"/>
        <family val="1"/>
      </rPr>
      <t>a</t>
    </r>
  </si>
  <si>
    <r>
      <t>Re-priced Amount</t>
    </r>
    <r>
      <rPr>
        <b/>
        <vertAlign val="superscript"/>
        <sz val="12"/>
        <color indexed="9"/>
        <rFont val="Times New Roman"/>
        <family val="1"/>
      </rPr>
      <t>b</t>
    </r>
  </si>
  <si>
    <t>Re-priced Amount reflects charges based on application of your current provider specific discounts.</t>
  </si>
  <si>
    <r>
      <t>Allowed Charges (from Attachment T-5)</t>
    </r>
    <r>
      <rPr>
        <vertAlign val="superscript"/>
        <sz val="12"/>
        <rFont val="Times New Roman"/>
        <family val="1"/>
      </rPr>
      <t>a</t>
    </r>
  </si>
  <si>
    <t>Request for POS Proposal for The State of Maryland, Functional Area 3</t>
  </si>
  <si>
    <t>"POS Enrollees" referenced above represent a uniform carrier assumption for purposes of evaluating proposals.  The uniform assumption reflects current enrollment for the POS plan, and is not represented as the actual or expected enrollment for a particular vendor.  Vendor must guarantee the fees quoted above regardless of actual enrollment.</t>
  </si>
  <si>
    <t>Solicitation No. F10B4400011</t>
  </si>
  <si>
    <r>
      <t>Complete all the attached financial exhibits for the self funded POS plan.  De-identified, aggregate claims and enrollment experience for the current PPO, EPO and POS plans are provided for your use in the Excel file labeled</t>
    </r>
    <r>
      <rPr>
        <sz val="10"/>
        <color indexed="16"/>
        <rFont val="Arial"/>
        <family val="2"/>
      </rPr>
      <t xml:space="preserve"> </t>
    </r>
    <r>
      <rPr>
        <b/>
        <sz val="10"/>
        <color indexed="16"/>
        <rFont val="Arial"/>
        <family val="2"/>
      </rPr>
      <t>"Attachment U: Supporting Data"</t>
    </r>
    <r>
      <rPr>
        <sz val="10"/>
        <color indexed="8"/>
        <rFont val="Arial"/>
        <family val="2"/>
      </rPr>
      <t>.</t>
    </r>
  </si>
  <si>
    <t>For the purpose of Attachment T-4, "per employee per month (PEPM)" means the cost for each employee on a monthly basis.</t>
  </si>
  <si>
    <t xml:space="preserve">Quoted fees include costs for communication materials, including Wellness and Disease mangagement communications, tools, and resources. </t>
  </si>
  <si>
    <t>Includes claims administration/payment, customer service, corporate and other overhead, taxes, profit, utilization review, care management, up to 15 annual ad hoc reporting requests, member communication materials (ID cards, booklets, wellness tools, etc.), vendor share of State-conducted member satisfaction survey, vendor share of State's annual open enrollment costs, run out administration and all other administrative expenses.</t>
  </si>
  <si>
    <t>c.</t>
  </si>
  <si>
    <r>
      <t>Plan Administration Fees</t>
    </r>
    <r>
      <rPr>
        <vertAlign val="superscript"/>
        <sz val="12"/>
        <rFont val="Times New Roman"/>
        <family val="1"/>
      </rPr>
      <t>a</t>
    </r>
  </si>
  <si>
    <r>
      <t>POS Enrollees - SLEOLA - Actives/Direct Pay</t>
    </r>
    <r>
      <rPr>
        <vertAlign val="superscript"/>
        <sz val="12"/>
        <rFont val="Times New Roman"/>
        <family val="1"/>
      </rPr>
      <t>b</t>
    </r>
  </si>
  <si>
    <r>
      <t>Total Cumulative Cost (of Line 4.)</t>
    </r>
    <r>
      <rPr>
        <vertAlign val="superscript"/>
        <sz val="12"/>
        <rFont val="Times New Roman"/>
        <family val="1"/>
      </rPr>
      <t xml:space="preserve">c </t>
    </r>
  </si>
  <si>
    <t>Provide guaranteed Administration fees on a composite basis, per employee per month (PEPM), on a mature basis for all contract years.  Contractor will be responsible for run out administration fees.</t>
  </si>
  <si>
    <t>Billed Amount reflects the field "Net Billed Amount" as shown on the Claims Re-pricing data file.</t>
  </si>
  <si>
    <t xml:space="preserve">a. </t>
  </si>
  <si>
    <t xml:space="preserve">b. </t>
  </si>
  <si>
    <t>a.  Allowed Charges for the period January 1, 2013 to December 31, 2013.</t>
  </si>
  <si>
    <t>Nine-Year Total Cumulative Cost</t>
  </si>
  <si>
    <t>The table below takes the allowed charges from the claims re-pricing analysis in Attachment T-5, trended to calendar year 2015. Administrative Fees from Attachment T-4 are then added to each contract year. Ranking is based on the total cumulative cost for the five years.</t>
  </si>
  <si>
    <t>Administration Fees will be evaluated based on cumulative cost for Contract Years 1 through 5 of the total firm, fixed fees quoted.</t>
  </si>
  <si>
    <t>All fees that are quoted on a firm, fixed basis for employees, must also apply to Direct Pay participants.</t>
  </si>
  <si>
    <t>Also provide a detailed explanation to support the derivation of your administration costs for the five year contract.  Please quote all administration fees on a mature basis for all contract years. Offeror will be responsible for run out claims administration fees.</t>
  </si>
  <si>
    <r>
      <t>By March 1</t>
    </r>
    <r>
      <rPr>
        <vertAlign val="superscript"/>
        <sz val="10"/>
        <color theme="1"/>
        <rFont val="Times New Roman"/>
        <family val="1"/>
      </rPr>
      <t>st</t>
    </r>
    <r>
      <rPr>
        <sz val="10"/>
        <color theme="1"/>
        <rFont val="Times New Roman"/>
        <family val="1"/>
      </rPr>
      <t xml:space="preserve"> of each calendar year for the subsequent contract year (beginning January 1), Contractor will prepare a claims projection and fee validation for the upcoming contract year.  If warranted based on discussions with the State, Contractor will reduce its fees quoted in its proposal for the upcoming contract year.</t>
    </r>
  </si>
  <si>
    <t>These firm, fixed fees can be the same in all five years, or vary year to year beginning in year four, at the vendor's discretion.  Please provide documentation to support the establishment of the fees in all five years (e.g.  assumed increase in fees, baseline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</si>
</sst>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0_)"/>
    <numFmt numFmtId="170" formatCode="0_)"/>
    <numFmt numFmtId="171" formatCode="0.000"/>
    <numFmt numFmtId="172" formatCode="00000"/>
    <numFmt numFmtId="173" formatCode="&quot;£&quot;#,##0.00;\-&quot;£&quot;#,##0.00"/>
    <numFmt numFmtId="174" formatCode="0.00000&quot;  &quot;"/>
  </numFmts>
  <fonts count="48">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color rgb="FFFF0000"/>
      <name val="Arial"/>
      <family val="2"/>
    </font>
    <font>
      <b/>
      <sz val="16"/>
      <color indexed="8"/>
      <name val="Arial Narrow"/>
      <family val="2"/>
    </font>
    <font>
      <sz val="10"/>
      <name val="Arial"/>
      <family val="2"/>
    </font>
    <font>
      <b/>
      <sz val="14"/>
      <color indexed="16"/>
      <name val="Arial"/>
      <family val="2"/>
    </font>
    <font>
      <b/>
      <sz val="14"/>
      <color indexed="18"/>
      <name val="Arial"/>
      <family val="2"/>
    </font>
    <font>
      <b/>
      <sz val="18"/>
      <name val="Arial"/>
      <family val="2"/>
    </font>
    <font>
      <b/>
      <sz val="18"/>
      <color indexed="9"/>
      <name val="Arial"/>
      <family val="2"/>
    </font>
    <font>
      <sz val="14"/>
      <name val="Arial"/>
      <family val="2"/>
    </font>
    <font>
      <b/>
      <sz val="10"/>
      <name val="Arial"/>
      <family val="2"/>
    </font>
    <font>
      <sz val="10"/>
      <color indexed="16"/>
      <name val="Arial"/>
      <family val="2"/>
    </font>
    <font>
      <b/>
      <sz val="10"/>
      <color indexed="16"/>
      <name val="Arial"/>
      <family val="2"/>
    </font>
    <font>
      <sz val="10"/>
      <color indexed="8"/>
      <name val="Arial"/>
      <family val="2"/>
    </font>
    <font>
      <sz val="10"/>
      <color rgb="FF000000"/>
      <name val="Arial"/>
      <family val="2"/>
    </font>
    <font>
      <b/>
      <sz val="12"/>
      <name val="Times New Roman"/>
      <family val="1"/>
    </font>
    <font>
      <sz val="10"/>
      <name val="Times New Roman"/>
      <family val="1"/>
    </font>
    <font>
      <sz val="10"/>
      <color indexed="8"/>
      <name val="Times New Roman"/>
      <family val="1"/>
    </font>
    <font>
      <b/>
      <sz val="14"/>
      <name val="Times New Roman"/>
      <family val="1"/>
    </font>
    <font>
      <sz val="11"/>
      <color indexed="8"/>
      <name val="Arial"/>
      <family val="2"/>
    </font>
    <font>
      <b/>
      <sz val="12"/>
      <color indexed="9"/>
      <name val="Times New Roman"/>
      <family val="1"/>
    </font>
    <font>
      <b/>
      <sz val="10"/>
      <color indexed="9"/>
      <name val="Times New Roman"/>
      <family val="1"/>
    </font>
    <font>
      <sz val="10"/>
      <color theme="1"/>
      <name val="Times New Roman"/>
      <family val="1"/>
    </font>
    <font>
      <vertAlign val="superscript"/>
      <sz val="10"/>
      <color theme="1"/>
      <name val="Times New Roman"/>
      <family val="1"/>
    </font>
    <font>
      <sz val="11"/>
      <color indexed="16"/>
      <name val="Arial"/>
      <family val="2"/>
    </font>
    <font>
      <sz val="10"/>
      <color indexed="18"/>
      <name val="Arial"/>
      <family val="2"/>
    </font>
    <font>
      <b/>
      <sz val="10"/>
      <color indexed="8"/>
      <name val="ARIAL"/>
      <family val="2"/>
    </font>
    <font>
      <sz val="10"/>
      <name val="Monotype Sorts"/>
      <charset val="2"/>
    </font>
    <font>
      <b/>
      <sz val="10"/>
      <color indexed="18"/>
      <name val="Times New Roman"/>
      <family val="1"/>
    </font>
    <font>
      <sz val="12"/>
      <name val="Times New Roman"/>
      <family val="1"/>
    </font>
    <font>
      <sz val="12"/>
      <color theme="1"/>
      <name val="Times New Roman"/>
      <family val="1"/>
    </font>
    <font>
      <vertAlign val="superscript"/>
      <sz val="12"/>
      <name val="Times New Roman"/>
      <family val="1"/>
    </font>
    <font>
      <sz val="12"/>
      <color indexed="8"/>
      <name val="Times New Roman"/>
      <family val="1"/>
    </font>
    <font>
      <sz val="10"/>
      <color indexed="9"/>
      <name val="Times New Roman"/>
      <family val="1"/>
    </font>
    <font>
      <sz val="12"/>
      <color rgb="FFFF0000"/>
      <name val="Times New Roman"/>
      <family val="1"/>
    </font>
    <font>
      <sz val="11"/>
      <color theme="1"/>
      <name val="Times New Roman"/>
      <family val="1"/>
    </font>
    <font>
      <b/>
      <sz val="10"/>
      <name val="Times New Roman"/>
      <family val="1"/>
    </font>
    <font>
      <sz val="10"/>
      <name val="MS Sans Serif"/>
      <family val="2"/>
    </font>
    <font>
      <b/>
      <sz val="12"/>
      <name val="Arial"/>
      <family val="2"/>
    </font>
    <font>
      <sz val="8"/>
      <name val="Tms Rmn"/>
    </font>
    <font>
      <b/>
      <sz val="10"/>
      <color indexed="8"/>
      <name val="Arial Narrow"/>
      <family val="2"/>
    </font>
    <font>
      <sz val="10"/>
      <color indexed="8"/>
      <name val="MS Sans Serif"/>
      <family val="2"/>
    </font>
    <font>
      <sz val="12"/>
      <name val="Arial"/>
      <family val="2"/>
    </font>
    <font>
      <sz val="11"/>
      <color indexed="8"/>
      <name val="Times New Roman"/>
      <family val="1"/>
    </font>
    <font>
      <b/>
      <vertAlign val="superscript"/>
      <sz val="12"/>
      <color indexed="9"/>
      <name val="Times New Roman"/>
      <family val="1"/>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s>
  <borders count="48">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indexed="16"/>
      </top>
      <bottom/>
      <diagonal/>
    </border>
    <border>
      <left/>
      <right style="thin">
        <color indexed="64"/>
      </right>
      <top style="hair">
        <color indexed="64"/>
      </top>
      <bottom style="hair">
        <color indexed="64"/>
      </bottom>
      <diagonal/>
    </border>
  </borders>
  <cellStyleXfs count="60">
    <xf numFmtId="0" fontId="0" fillId="0" borderId="0"/>
    <xf numFmtId="9" fontId="4" fillId="0" borderId="0" applyFont="0" applyFill="0" applyBorder="0" applyAlignment="0" applyProtection="0"/>
    <xf numFmtId="0" fontId="3" fillId="0" borderId="0"/>
    <xf numFmtId="0" fontId="7" fillId="0" borderId="0"/>
    <xf numFmtId="0" fontId="19" fillId="0" borderId="0"/>
    <xf numFmtId="0" fontId="7" fillId="0" borderId="0"/>
    <xf numFmtId="43" fontId="3" fillId="0" borderId="0" applyFont="0" applyFill="0" applyBorder="0" applyAlignment="0" applyProtection="0"/>
    <xf numFmtId="0" fontId="7" fillId="0" borderId="0"/>
    <xf numFmtId="172" fontId="7" fillId="0" borderId="0" applyFill="0" applyBorder="0" applyAlignment="0"/>
    <xf numFmtId="172" fontId="7" fillId="0" borderId="0" applyFill="0" applyBorder="0" applyAlignment="0"/>
    <xf numFmtId="172" fontId="7" fillId="0" borderId="0" applyFill="0" applyBorder="0" applyAlignment="0"/>
    <xf numFmtId="172" fontId="19"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ont="0" applyFill="0" applyBorder="0" applyAlignment="0" applyProtection="0"/>
    <xf numFmtId="43" fontId="3" fillId="0" borderId="0" applyFont="0" applyFill="0" applyBorder="0" applyAlignment="0" applyProtection="0"/>
    <xf numFmtId="172" fontId="7" fillId="0" borderId="0" applyFont="0" applyFill="0" applyBorder="0" applyAlignment="0" applyProtection="0"/>
    <xf numFmtId="44" fontId="3" fillId="0" borderId="0" applyFont="0" applyFill="0" applyBorder="0" applyAlignment="0" applyProtection="0"/>
    <xf numFmtId="14" fontId="16" fillId="0" borderId="0" applyFill="0" applyBorder="0" applyAlignment="0"/>
    <xf numFmtId="38" fontId="40" fillId="0" borderId="42">
      <alignmen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1" fillId="0" borderId="43" applyNumberFormat="0" applyAlignment="0" applyProtection="0">
      <alignment horizontal="left" vertical="center"/>
    </xf>
    <xf numFmtId="0" fontId="41" fillId="0" borderId="4">
      <alignment horizontal="left" vertical="center"/>
    </xf>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172" fontId="7" fillId="0" borderId="0" applyFont="0" applyFill="0" applyBorder="0" applyAlignment="0" applyProtection="0"/>
    <xf numFmtId="173" fontId="19"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172" fontId="7" fillId="0" borderId="0" applyFill="0" applyBorder="0" applyAlignment="0"/>
    <xf numFmtId="0" fontId="43" fillId="7" borderId="0"/>
    <xf numFmtId="0" fontId="44" fillId="0" borderId="24" applyNumberFormat="0" applyBorder="0"/>
    <xf numFmtId="174" fontId="19" fillId="0" borderId="0" applyFont="0" applyFill="0" applyBorder="0" applyAlignment="0" applyProtection="0"/>
    <xf numFmtId="0" fontId="45" fillId="0" borderId="0" applyNumberFormat="0" applyFont="0" applyFill="0" applyBorder="0" applyAlignment="0"/>
    <xf numFmtId="49" fontId="16" fillId="0" borderId="0" applyFill="0" applyBorder="0" applyAlignment="0"/>
    <xf numFmtId="172" fontId="7" fillId="0" borderId="0" applyFill="0" applyBorder="0" applyAlignment="0"/>
    <xf numFmtId="172" fontId="7" fillId="0" borderId="0" applyFill="0" applyBorder="0" applyAlignment="0"/>
    <xf numFmtId="0" fontId="19" fillId="0" borderId="18">
      <alignment horizontal="center" vertical="top"/>
    </xf>
  </cellStyleXfs>
  <cellXfs count="232">
    <xf numFmtId="0" fontId="0" fillId="0" borderId="0" xfId="0"/>
    <xf numFmtId="0" fontId="3" fillId="2" borderId="1" xfId="2" applyFill="1" applyBorder="1"/>
    <xf numFmtId="0" fontId="3" fillId="0" borderId="1" xfId="2" applyFill="1" applyBorder="1"/>
    <xf numFmtId="0" fontId="6" fillId="3" borderId="0" xfId="2" applyFont="1" applyFill="1" applyBorder="1" applyAlignment="1" applyProtection="1">
      <alignment horizontal="left" vertical="top"/>
    </xf>
    <xf numFmtId="0" fontId="6" fillId="0" borderId="0" xfId="2" applyFont="1" applyFill="1" applyBorder="1" applyAlignment="1" applyProtection="1">
      <alignment horizontal="left" vertical="top"/>
    </xf>
    <xf numFmtId="0" fontId="3" fillId="0" borderId="0" xfId="2" applyFill="1"/>
    <xf numFmtId="0" fontId="8" fillId="3" borderId="0" xfId="3" applyFont="1" applyFill="1" applyBorder="1" applyAlignment="1">
      <alignment horizontal="left" vertical="center"/>
    </xf>
    <xf numFmtId="0" fontId="9" fillId="3" borderId="0" xfId="3" applyFont="1" applyFill="1" applyBorder="1" applyAlignment="1">
      <alignment horizontal="left" vertical="center"/>
    </xf>
    <xf numFmtId="0" fontId="9" fillId="0" borderId="0" xfId="3" applyFont="1" applyFill="1" applyBorder="1" applyAlignment="1">
      <alignment horizontal="left" vertical="center"/>
    </xf>
    <xf numFmtId="0" fontId="10" fillId="3" borderId="0" xfId="2" applyFont="1" applyFill="1" applyAlignment="1">
      <alignment horizontal="centerContinuous"/>
    </xf>
    <xf numFmtId="0" fontId="10" fillId="0" borderId="0" xfId="2" applyFont="1" applyFill="1"/>
    <xf numFmtId="0" fontId="10" fillId="4" borderId="0" xfId="2" applyFont="1" applyFill="1" applyBorder="1"/>
    <xf numFmtId="0" fontId="11" fillId="4" borderId="0" xfId="2" applyFont="1" applyFill="1" applyBorder="1" applyAlignment="1" applyProtection="1">
      <alignment horizontal="center"/>
    </xf>
    <xf numFmtId="0" fontId="10" fillId="0" borderId="0" xfId="2" applyFont="1" applyFill="1" applyBorder="1"/>
    <xf numFmtId="0" fontId="10" fillId="4" borderId="0" xfId="2" applyFont="1" applyFill="1"/>
    <xf numFmtId="0" fontId="12" fillId="3" borderId="0" xfId="2" applyFont="1" applyFill="1"/>
    <xf numFmtId="0" fontId="12" fillId="0" borderId="0" xfId="2" applyFont="1" applyFill="1"/>
    <xf numFmtId="0" fontId="13" fillId="3" borderId="0" xfId="2" quotePrefix="1" applyFont="1" applyFill="1" applyAlignment="1">
      <alignment vertical="top"/>
    </xf>
    <xf numFmtId="0" fontId="7" fillId="3" borderId="0" xfId="2" applyFont="1" applyFill="1" applyAlignment="1">
      <alignment horizontal="left" vertical="top" wrapText="1"/>
    </xf>
    <xf numFmtId="0" fontId="7" fillId="3" borderId="0" xfId="2" applyFont="1" applyFill="1"/>
    <xf numFmtId="0" fontId="7" fillId="3" borderId="0" xfId="2" applyFont="1" applyFill="1" applyAlignment="1">
      <alignment horizontal="left" indent="1"/>
    </xf>
    <xf numFmtId="0" fontId="3" fillId="3" borderId="0" xfId="2" applyFill="1" applyAlignment="1">
      <alignment horizontal="center"/>
    </xf>
    <xf numFmtId="0" fontId="13" fillId="3" borderId="2" xfId="2" applyFont="1" applyFill="1" applyBorder="1" applyAlignment="1">
      <alignment horizontal="left" vertical="top" wrapText="1"/>
    </xf>
    <xf numFmtId="0" fontId="5" fillId="0" borderId="0" xfId="2" applyFont="1" applyFill="1"/>
    <xf numFmtId="0" fontId="7" fillId="3" borderId="0" xfId="2" applyFont="1" applyFill="1" applyBorder="1" applyAlignment="1">
      <alignment horizontal="left" vertical="top" wrapText="1"/>
    </xf>
    <xf numFmtId="0" fontId="13" fillId="3" borderId="0" xfId="2" applyFont="1" applyFill="1"/>
    <xf numFmtId="0" fontId="7" fillId="0" borderId="0" xfId="2" applyFont="1" applyFill="1" applyAlignment="1">
      <alignment horizontal="left" vertical="top" wrapText="1"/>
    </xf>
    <xf numFmtId="0" fontId="3" fillId="3" borderId="0" xfId="2" applyFill="1"/>
    <xf numFmtId="0" fontId="7" fillId="3" borderId="0" xfId="2" applyFont="1" applyFill="1" applyAlignment="1">
      <alignment horizontal="center"/>
    </xf>
    <xf numFmtId="0" fontId="7" fillId="3" borderId="0" xfId="2" quotePrefix="1" applyFont="1" applyFill="1" applyAlignment="1">
      <alignment vertical="top"/>
    </xf>
    <xf numFmtId="0" fontId="16" fillId="0" borderId="0" xfId="2" applyFont="1" applyFill="1" applyAlignment="1">
      <alignment vertical="top" wrapText="1"/>
    </xf>
    <xf numFmtId="0" fontId="7" fillId="0" borderId="0" xfId="2" applyFont="1" applyFill="1" applyAlignment="1">
      <alignment wrapText="1"/>
    </xf>
    <xf numFmtId="0" fontId="7" fillId="0" borderId="0" xfId="2" applyFont="1" applyFill="1" applyAlignment="1"/>
    <xf numFmtId="0" fontId="3" fillId="0" borderId="0" xfId="2"/>
    <xf numFmtId="0" fontId="7" fillId="0" borderId="0" xfId="2" applyFont="1" applyAlignment="1">
      <alignment wrapText="1"/>
    </xf>
    <xf numFmtId="0" fontId="13" fillId="3" borderId="0" xfId="2" quotePrefix="1" applyFont="1" applyFill="1" applyBorder="1" applyAlignment="1">
      <alignment vertical="top"/>
    </xf>
    <xf numFmtId="0" fontId="17" fillId="0" borderId="0" xfId="2" applyFont="1" applyAlignment="1">
      <alignment wrapText="1"/>
    </xf>
    <xf numFmtId="0" fontId="18" fillId="0" borderId="0" xfId="2" applyFont="1" applyFill="1" applyBorder="1"/>
    <xf numFmtId="0" fontId="3" fillId="0" borderId="0" xfId="2" applyFill="1" applyBorder="1"/>
    <xf numFmtId="0" fontId="3" fillId="3" borderId="0" xfId="2" applyFill="1" applyBorder="1"/>
    <xf numFmtId="0" fontId="7" fillId="3" borderId="0" xfId="2" applyFont="1" applyFill="1" applyBorder="1" applyAlignment="1">
      <alignment wrapText="1"/>
    </xf>
    <xf numFmtId="0" fontId="7" fillId="0" borderId="0" xfId="4" applyFont="1" applyFill="1" applyProtection="1"/>
    <xf numFmtId="0" fontId="19" fillId="0" borderId="0" xfId="4" applyFont="1" applyFill="1" applyAlignment="1" applyProtection="1">
      <alignment horizontal="right" vertical="top" wrapText="1"/>
    </xf>
    <xf numFmtId="0" fontId="19" fillId="5" borderId="0" xfId="4" applyFont="1" applyFill="1" applyAlignment="1" applyProtection="1">
      <alignment horizontal="center"/>
      <protection locked="0"/>
    </xf>
    <xf numFmtId="164" fontId="19" fillId="5" borderId="0" xfId="4" applyNumberFormat="1" applyFont="1" applyFill="1" applyAlignment="1" applyProtection="1">
      <alignment horizontal="center"/>
      <protection locked="0"/>
    </xf>
    <xf numFmtId="0" fontId="7" fillId="6" borderId="1" xfId="4" applyFont="1" applyFill="1" applyBorder="1" applyProtection="1"/>
    <xf numFmtId="0" fontId="19" fillId="6" borderId="1" xfId="4" applyFont="1" applyFill="1" applyBorder="1" applyAlignment="1" applyProtection="1">
      <alignment horizontal="left" vertical="top" wrapText="1"/>
    </xf>
    <xf numFmtId="0" fontId="19" fillId="6" borderId="1" xfId="4" applyFont="1" applyFill="1" applyBorder="1" applyAlignment="1" applyProtection="1">
      <alignment horizontal="center"/>
    </xf>
    <xf numFmtId="0" fontId="7" fillId="0" borderId="1" xfId="4" applyFont="1" applyFill="1" applyBorder="1" applyProtection="1"/>
    <xf numFmtId="0" fontId="8" fillId="3" borderId="0" xfId="3" applyFont="1" applyFill="1" applyBorder="1" applyAlignment="1" applyProtection="1">
      <alignment horizontal="left" vertical="center"/>
    </xf>
    <xf numFmtId="0" fontId="9" fillId="3" borderId="0" xfId="3" applyFont="1" applyFill="1" applyBorder="1" applyAlignment="1" applyProtection="1">
      <alignment horizontal="left" vertical="center"/>
    </xf>
    <xf numFmtId="0" fontId="9" fillId="0" borderId="0" xfId="3" applyFont="1" applyFill="1" applyBorder="1" applyAlignment="1" applyProtection="1">
      <alignment horizontal="left" vertical="center"/>
    </xf>
    <xf numFmtId="0" fontId="7" fillId="3" borderId="0" xfId="4" applyFont="1" applyFill="1" applyProtection="1"/>
    <xf numFmtId="0" fontId="10" fillId="3" borderId="0" xfId="2" applyFont="1" applyFill="1" applyAlignment="1" applyProtection="1">
      <alignment horizontal="centerContinuous"/>
    </xf>
    <xf numFmtId="0" fontId="19" fillId="3" borderId="0" xfId="4" applyFont="1" applyFill="1" applyAlignment="1" applyProtection="1">
      <alignment horizontal="center"/>
    </xf>
    <xf numFmtId="0" fontId="11" fillId="0" borderId="0" xfId="2" applyFont="1" applyFill="1" applyBorder="1" applyAlignment="1" applyProtection="1"/>
    <xf numFmtId="0" fontId="20" fillId="0" borderId="0" xfId="3" applyFont="1" applyFill="1" applyBorder="1" applyProtection="1"/>
    <xf numFmtId="0" fontId="11" fillId="0" borderId="4" xfId="2" applyFont="1" applyFill="1" applyBorder="1" applyAlignment="1" applyProtection="1"/>
    <xf numFmtId="0" fontId="16" fillId="3" borderId="0" xfId="3" applyFont="1" applyFill="1" applyBorder="1" applyProtection="1"/>
    <xf numFmtId="0" fontId="21" fillId="3" borderId="0" xfId="2" applyFont="1" applyFill="1" applyAlignment="1" applyProtection="1">
      <alignment horizontal="centerContinuous"/>
    </xf>
    <xf numFmtId="0" fontId="20" fillId="3" borderId="0" xfId="3" applyFont="1" applyFill="1" applyBorder="1" applyProtection="1"/>
    <xf numFmtId="0" fontId="16" fillId="0" borderId="0" xfId="3" applyFont="1" applyFill="1" applyBorder="1" applyProtection="1"/>
    <xf numFmtId="0" fontId="16" fillId="0" borderId="0" xfId="3" applyFont="1" applyFill="1" applyBorder="1" applyAlignment="1" applyProtection="1">
      <alignment vertical="top"/>
    </xf>
    <xf numFmtId="0" fontId="19" fillId="3" borderId="0" xfId="4" applyFont="1" applyFill="1" applyAlignment="1" applyProtection="1">
      <alignment horizontal="left" vertical="top" wrapText="1"/>
    </xf>
    <xf numFmtId="0" fontId="24" fillId="4" borderId="7" xfId="4" applyFont="1" applyFill="1" applyBorder="1" applyAlignment="1" applyProtection="1">
      <alignment horizontal="centerContinuous"/>
    </xf>
    <xf numFmtId="0" fontId="24" fillId="4" borderId="9" xfId="4" applyFont="1" applyFill="1" applyBorder="1" applyAlignment="1" applyProtection="1">
      <alignment horizontal="center"/>
    </xf>
    <xf numFmtId="0" fontId="19" fillId="0" borderId="10" xfId="2" applyFont="1" applyFill="1" applyBorder="1" applyAlignment="1" applyProtection="1">
      <alignment vertical="center" wrapText="1"/>
    </xf>
    <xf numFmtId="0" fontId="19" fillId="0" borderId="7" xfId="2" applyFont="1" applyFill="1" applyBorder="1" applyAlignment="1" applyProtection="1">
      <alignment vertical="center" wrapText="1"/>
    </xf>
    <xf numFmtId="0" fontId="19" fillId="5" borderId="7" xfId="4" applyFont="1" applyFill="1" applyBorder="1" applyAlignment="1" applyProtection="1">
      <alignment horizontal="center" vertical="center" wrapText="1"/>
      <protection locked="0"/>
    </xf>
    <xf numFmtId="0" fontId="19" fillId="0" borderId="10" xfId="4" applyFont="1" applyFill="1" applyBorder="1" applyAlignment="1" applyProtection="1">
      <alignment horizontal="left" vertical="center" wrapText="1"/>
    </xf>
    <xf numFmtId="0" fontId="19" fillId="0" borderId="7" xfId="4" applyFont="1" applyFill="1" applyBorder="1" applyAlignment="1" applyProtection="1">
      <alignment horizontal="left" vertical="center" wrapText="1"/>
    </xf>
    <xf numFmtId="0" fontId="25" fillId="0" borderId="7" xfId="2" applyFont="1" applyFill="1" applyBorder="1" applyAlignment="1" applyProtection="1">
      <alignment vertical="center" wrapText="1"/>
    </xf>
    <xf numFmtId="0" fontId="19" fillId="0" borderId="0" xfId="4" applyFont="1" applyFill="1" applyAlignment="1" applyProtection="1">
      <alignment horizontal="left" vertical="top" wrapText="1"/>
    </xf>
    <xf numFmtId="0" fontId="19" fillId="0" borderId="0" xfId="4" applyFont="1" applyFill="1" applyAlignment="1" applyProtection="1">
      <alignment horizontal="center"/>
    </xf>
    <xf numFmtId="0" fontId="3" fillId="0" borderId="0" xfId="2" applyProtection="1"/>
    <xf numFmtId="0" fontId="3" fillId="0" borderId="0" xfId="2" applyFill="1" applyProtection="1"/>
    <xf numFmtId="0" fontId="3" fillId="0" borderId="0" xfId="2" applyFill="1" applyBorder="1" applyProtection="1"/>
    <xf numFmtId="164" fontId="19" fillId="0" borderId="0" xfId="4" applyNumberFormat="1" applyFont="1" applyFill="1" applyAlignment="1" applyProtection="1">
      <alignment horizontal="center"/>
    </xf>
    <xf numFmtId="0" fontId="3" fillId="6" borderId="1" xfId="2" applyFill="1" applyBorder="1" applyProtection="1"/>
    <xf numFmtId="0" fontId="3" fillId="0" borderId="1" xfId="2" applyFill="1" applyBorder="1" applyProtection="1"/>
    <xf numFmtId="0" fontId="3" fillId="3" borderId="0" xfId="2" applyFill="1" applyProtection="1"/>
    <xf numFmtId="0" fontId="19" fillId="3" borderId="0" xfId="4" applyFont="1" applyFill="1" applyAlignment="1" applyProtection="1">
      <alignment horizontal="centerContinuous"/>
    </xf>
    <xf numFmtId="0" fontId="7" fillId="0" borderId="0" xfId="4" applyFont="1" applyFill="1" applyBorder="1" applyProtection="1"/>
    <xf numFmtId="0" fontId="11" fillId="4" borderId="0" xfId="2" applyFont="1" applyFill="1" applyBorder="1" applyAlignment="1" applyProtection="1"/>
    <xf numFmtId="0" fontId="28" fillId="3" borderId="0" xfId="3" applyFont="1" applyFill="1" applyBorder="1" applyAlignment="1" applyProtection="1">
      <alignment vertical="top"/>
    </xf>
    <xf numFmtId="0" fontId="20" fillId="0" borderId="0" xfId="3" applyFont="1" applyFill="1" applyBorder="1" applyAlignment="1" applyProtection="1">
      <alignment horizontal="left"/>
    </xf>
    <xf numFmtId="0" fontId="19" fillId="0" borderId="0" xfId="5" applyFont="1" applyFill="1" applyProtection="1"/>
    <xf numFmtId="0" fontId="16" fillId="3" borderId="0" xfId="5" applyFont="1" applyFill="1" applyBorder="1" applyAlignment="1" applyProtection="1">
      <alignment horizontal="left" wrapText="1"/>
    </xf>
    <xf numFmtId="0" fontId="19" fillId="3" borderId="0" xfId="5" applyFont="1" applyFill="1" applyProtection="1"/>
    <xf numFmtId="0" fontId="19" fillId="3" borderId="0" xfId="5" applyFont="1" applyFill="1" applyBorder="1" applyProtection="1"/>
    <xf numFmtId="0" fontId="19" fillId="3" borderId="2" xfId="5" applyFont="1" applyFill="1" applyBorder="1" applyProtection="1"/>
    <xf numFmtId="0" fontId="24" fillId="4" borderId="10" xfId="5" applyFont="1" applyFill="1" applyBorder="1" applyAlignment="1" applyProtection="1">
      <alignment horizontal="center" vertical="center" wrapText="1"/>
    </xf>
    <xf numFmtId="0" fontId="24" fillId="4" borderId="10" xfId="5" applyFont="1" applyFill="1" applyBorder="1" applyAlignment="1" applyProtection="1">
      <alignment horizontal="center" vertical="top" wrapText="1"/>
    </xf>
    <xf numFmtId="0" fontId="24" fillId="4" borderId="12" xfId="5" applyFont="1" applyFill="1" applyBorder="1" applyAlignment="1" applyProtection="1">
      <alignment horizontal="center" vertical="center"/>
    </xf>
    <xf numFmtId="0" fontId="24" fillId="4" borderId="7" xfId="5" applyFont="1" applyFill="1" applyBorder="1" applyAlignment="1" applyProtection="1">
      <alignment horizontal="center" vertical="center"/>
    </xf>
    <xf numFmtId="0" fontId="19" fillId="3" borderId="10" xfId="5" applyFont="1" applyFill="1" applyBorder="1" applyAlignment="1" applyProtection="1">
      <alignment horizontal="center" vertical="center"/>
      <protection locked="0"/>
    </xf>
    <xf numFmtId="0" fontId="19" fillId="5" borderId="10" xfId="5" applyFont="1" applyFill="1" applyBorder="1" applyAlignment="1" applyProtection="1">
      <alignment horizontal="center" vertical="center" wrapText="1"/>
      <protection locked="0"/>
    </xf>
    <xf numFmtId="0" fontId="30" fillId="0" borderId="0" xfId="2" applyFont="1" applyFill="1" applyProtection="1"/>
    <xf numFmtId="0" fontId="31" fillId="0" borderId="0" xfId="2" applyFont="1" applyFill="1" applyProtection="1"/>
    <xf numFmtId="0" fontId="32" fillId="0" borderId="0" xfId="2" applyFont="1" applyFill="1" applyProtection="1"/>
    <xf numFmtId="0" fontId="19" fillId="0" borderId="0" xfId="4" applyFont="1" applyFill="1" applyAlignment="1" applyProtection="1">
      <alignment vertical="top"/>
    </xf>
    <xf numFmtId="165" fontId="19" fillId="0" borderId="0" xfId="4" applyNumberFormat="1" applyFont="1" applyFill="1" applyAlignment="1" applyProtection="1">
      <alignment horizontal="center"/>
    </xf>
    <xf numFmtId="0" fontId="32" fillId="2" borderId="2" xfId="2" applyFont="1" applyFill="1" applyBorder="1" applyProtection="1"/>
    <xf numFmtId="0" fontId="32" fillId="3" borderId="0" xfId="2" applyFont="1" applyFill="1" applyProtection="1"/>
    <xf numFmtId="0" fontId="10" fillId="3" borderId="0" xfId="2" applyFont="1" applyFill="1" applyProtection="1"/>
    <xf numFmtId="0" fontId="10" fillId="0" borderId="0" xfId="2" applyFont="1" applyFill="1" applyProtection="1"/>
    <xf numFmtId="0" fontId="11" fillId="4" borderId="13" xfId="2" applyFont="1" applyFill="1" applyBorder="1" applyAlignment="1" applyProtection="1"/>
    <xf numFmtId="0" fontId="11" fillId="4" borderId="14" xfId="2" applyFont="1" applyFill="1" applyBorder="1" applyAlignment="1" applyProtection="1"/>
    <xf numFmtId="0" fontId="11" fillId="4" borderId="15" xfId="2" applyFont="1" applyFill="1" applyBorder="1" applyAlignment="1" applyProtection="1"/>
    <xf numFmtId="0" fontId="21" fillId="0" borderId="0" xfId="2" applyFont="1" applyFill="1" applyProtection="1"/>
    <xf numFmtId="0" fontId="32" fillId="3" borderId="0" xfId="2" quotePrefix="1" applyFont="1" applyFill="1" applyAlignment="1" applyProtection="1">
      <alignment horizontal="right" vertical="top"/>
    </xf>
    <xf numFmtId="0" fontId="18" fillId="3" borderId="0" xfId="2" applyFont="1" applyFill="1" applyProtection="1"/>
    <xf numFmtId="0" fontId="18" fillId="0" borderId="0" xfId="2" applyFont="1" applyFill="1" applyProtection="1"/>
    <xf numFmtId="0" fontId="23" fillId="4" borderId="16" xfId="2" applyFont="1" applyFill="1" applyBorder="1" applyAlignment="1" applyProtection="1">
      <alignment horizontal="center" vertical="center" wrapText="1"/>
    </xf>
    <xf numFmtId="0" fontId="23" fillId="4" borderId="6" xfId="2" applyFont="1" applyFill="1" applyBorder="1" applyAlignment="1" applyProtection="1">
      <alignment horizontal="center" vertical="center" wrapText="1"/>
    </xf>
    <xf numFmtId="0" fontId="18" fillId="7" borderId="12" xfId="2" applyFont="1" applyFill="1" applyBorder="1" applyAlignment="1" applyProtection="1">
      <alignment vertical="center"/>
    </xf>
    <xf numFmtId="0" fontId="32" fillId="3" borderId="17" xfId="2" quotePrefix="1" applyFont="1" applyFill="1" applyBorder="1" applyAlignment="1" applyProtection="1">
      <alignment horizontal="right"/>
    </xf>
    <xf numFmtId="0" fontId="32" fillId="3" borderId="18" xfId="2" applyFont="1" applyFill="1" applyBorder="1" applyProtection="1"/>
    <xf numFmtId="166" fontId="32" fillId="3" borderId="17" xfId="2" applyNumberFormat="1" applyFont="1" applyFill="1" applyBorder="1" applyAlignment="1" applyProtection="1">
      <alignment horizontal="center"/>
    </xf>
    <xf numFmtId="166" fontId="32" fillId="3" borderId="19" xfId="2" applyNumberFormat="1" applyFont="1" applyFill="1" applyBorder="1" applyAlignment="1" applyProtection="1">
      <alignment horizontal="center"/>
    </xf>
    <xf numFmtId="166" fontId="32" fillId="3" borderId="18" xfId="2" applyNumberFormat="1" applyFont="1" applyFill="1" applyBorder="1" applyAlignment="1" applyProtection="1">
      <alignment horizontal="center"/>
    </xf>
    <xf numFmtId="0" fontId="32" fillId="3" borderId="20" xfId="2" quotePrefix="1" applyFont="1" applyFill="1" applyBorder="1" applyAlignment="1" applyProtection="1">
      <alignment horizontal="right"/>
    </xf>
    <xf numFmtId="0" fontId="32" fillId="0" borderId="0" xfId="2" applyFont="1" applyFill="1" applyBorder="1" applyProtection="1"/>
    <xf numFmtId="166" fontId="32" fillId="3" borderId="21" xfId="2" applyNumberFormat="1" applyFont="1" applyFill="1" applyBorder="1" applyAlignment="1" applyProtection="1">
      <alignment horizontal="center"/>
    </xf>
    <xf numFmtId="0" fontId="32" fillId="3" borderId="22" xfId="2" applyFont="1" applyFill="1" applyBorder="1" applyProtection="1"/>
    <xf numFmtId="44" fontId="35" fillId="3" borderId="17" xfId="2" applyNumberFormat="1" applyFont="1" applyFill="1" applyBorder="1" applyAlignment="1" applyProtection="1">
      <alignment horizontal="right"/>
      <protection locked="0"/>
    </xf>
    <xf numFmtId="44" fontId="35" fillId="3" borderId="21" xfId="2" applyNumberFormat="1" applyFont="1" applyFill="1" applyBorder="1" applyAlignment="1" applyProtection="1">
      <alignment horizontal="right"/>
      <protection locked="0"/>
    </xf>
    <xf numFmtId="44" fontId="35" fillId="3" borderId="20" xfId="2" applyNumberFormat="1" applyFont="1" applyFill="1" applyBorder="1" applyAlignment="1" applyProtection="1">
      <alignment horizontal="right"/>
      <protection hidden="1"/>
    </xf>
    <xf numFmtId="44" fontId="35" fillId="3" borderId="23" xfId="2" applyNumberFormat="1" applyFont="1" applyFill="1" applyBorder="1" applyAlignment="1" applyProtection="1">
      <alignment horizontal="right"/>
      <protection hidden="1"/>
    </xf>
    <xf numFmtId="0" fontId="32" fillId="0" borderId="0" xfId="2" applyFont="1" applyFill="1" applyProtection="1">
      <protection hidden="1"/>
    </xf>
    <xf numFmtId="9" fontId="32" fillId="0" borderId="0" xfId="1" applyFont="1" applyFill="1" applyProtection="1">
      <protection hidden="1"/>
    </xf>
    <xf numFmtId="0" fontId="32" fillId="3" borderId="0" xfId="2" applyFont="1" applyFill="1" applyBorder="1" applyProtection="1"/>
    <xf numFmtId="0" fontId="32" fillId="3" borderId="20" xfId="2" applyFont="1" applyFill="1" applyBorder="1" applyAlignment="1" applyProtection="1">
      <alignment horizontal="right"/>
    </xf>
    <xf numFmtId="167" fontId="32" fillId="0" borderId="23" xfId="6" applyNumberFormat="1" applyFont="1" applyFill="1" applyBorder="1" applyProtection="1">
      <protection hidden="1"/>
    </xf>
    <xf numFmtId="44" fontId="32" fillId="0" borderId="23" xfId="6" applyNumberFormat="1" applyFont="1" applyFill="1" applyBorder="1" applyProtection="1">
      <protection hidden="1"/>
    </xf>
    <xf numFmtId="0" fontId="32" fillId="3" borderId="22" xfId="2" applyFont="1" applyFill="1" applyBorder="1" applyAlignment="1" applyProtection="1">
      <alignment vertical="top"/>
    </xf>
    <xf numFmtId="44" fontId="32" fillId="0" borderId="22" xfId="6" applyNumberFormat="1" applyFont="1" applyFill="1" applyBorder="1" applyProtection="1">
      <protection hidden="1"/>
    </xf>
    <xf numFmtId="168" fontId="35" fillId="0" borderId="25" xfId="2" applyNumberFormat="1" applyFont="1" applyFill="1" applyBorder="1" applyProtection="1">
      <protection hidden="1"/>
    </xf>
    <xf numFmtId="0" fontId="32" fillId="3" borderId="26" xfId="2" quotePrefix="1" applyFont="1" applyFill="1" applyBorder="1" applyAlignment="1" applyProtection="1">
      <alignment horizontal="right" vertical="top"/>
    </xf>
    <xf numFmtId="0" fontId="32" fillId="0" borderId="29" xfId="2" quotePrefix="1" applyFont="1" applyFill="1" applyBorder="1" applyAlignment="1" applyProtection="1">
      <alignment horizontal="right"/>
    </xf>
    <xf numFmtId="0" fontId="32" fillId="0" borderId="30" xfId="2" applyFont="1" applyFill="1" applyBorder="1" applyProtection="1"/>
    <xf numFmtId="44" fontId="32" fillId="2" borderId="31" xfId="2" applyNumberFormat="1" applyFont="1" applyFill="1" applyBorder="1" applyProtection="1">
      <protection hidden="1"/>
    </xf>
    <xf numFmtId="168" fontId="32" fillId="0" borderId="31" xfId="2" applyNumberFormat="1" applyFont="1" applyFill="1" applyBorder="1" applyProtection="1">
      <protection hidden="1"/>
    </xf>
    <xf numFmtId="166" fontId="32" fillId="3" borderId="0" xfId="2" applyNumberFormat="1" applyFont="1" applyFill="1" applyBorder="1" applyProtection="1"/>
    <xf numFmtId="168" fontId="32" fillId="3" borderId="0" xfId="2" applyNumberFormat="1" applyFont="1" applyFill="1" applyProtection="1"/>
    <xf numFmtId="0" fontId="36" fillId="3" borderId="0" xfId="4" applyFont="1" applyFill="1" applyBorder="1" applyAlignment="1" applyProtection="1">
      <alignment horizontal="center"/>
    </xf>
    <xf numFmtId="0" fontId="37" fillId="3" borderId="0" xfId="2" applyFont="1" applyFill="1" applyProtection="1"/>
    <xf numFmtId="0" fontId="32" fillId="3" borderId="0" xfId="2" applyFont="1" applyFill="1" applyAlignment="1" applyProtection="1">
      <alignment vertical="top"/>
    </xf>
    <xf numFmtId="0" fontId="32" fillId="6" borderId="2" xfId="2" applyFont="1" applyFill="1" applyBorder="1" applyProtection="1"/>
    <xf numFmtId="0" fontId="32" fillId="0" borderId="2" xfId="2" applyFont="1" applyFill="1" applyBorder="1" applyProtection="1"/>
    <xf numFmtId="0" fontId="11" fillId="4" borderId="0" xfId="2" applyFont="1" applyFill="1" applyBorder="1" applyAlignment="1">
      <alignment horizontal="centerContinuous"/>
    </xf>
    <xf numFmtId="0" fontId="32" fillId="0" borderId="20" xfId="2" applyFont="1" applyFill="1" applyBorder="1" applyAlignment="1" applyProtection="1">
      <alignment horizontal="right"/>
    </xf>
    <xf numFmtId="0" fontId="32" fillId="0" borderId="22" xfId="2" applyFont="1" applyFill="1" applyBorder="1" applyProtection="1"/>
    <xf numFmtId="0" fontId="32" fillId="0" borderId="23" xfId="2" applyFont="1" applyFill="1" applyBorder="1" applyProtection="1"/>
    <xf numFmtId="168" fontId="35" fillId="0" borderId="19" xfId="2" applyNumberFormat="1" applyFont="1" applyFill="1" applyBorder="1" applyAlignment="1" applyProtection="1">
      <alignment horizontal="right"/>
      <protection locked="0"/>
    </xf>
    <xf numFmtId="168" fontId="35" fillId="0" borderId="21" xfId="2" applyNumberFormat="1" applyFont="1" applyFill="1" applyBorder="1" applyAlignment="1" applyProtection="1">
      <alignment horizontal="right"/>
      <protection locked="0"/>
    </xf>
    <xf numFmtId="0" fontId="32" fillId="0" borderId="32" xfId="2" applyFont="1" applyFill="1" applyBorder="1" applyAlignment="1" applyProtection="1">
      <alignment horizontal="right"/>
    </xf>
    <xf numFmtId="0" fontId="32" fillId="0" borderId="33" xfId="2" applyFont="1" applyFill="1" applyBorder="1" applyProtection="1"/>
    <xf numFmtId="168" fontId="35" fillId="0" borderId="34" xfId="2" applyNumberFormat="1" applyFont="1" applyFill="1" applyBorder="1" applyAlignment="1" applyProtection="1">
      <alignment horizontal="right"/>
    </xf>
    <xf numFmtId="168" fontId="35" fillId="5" borderId="34" xfId="2" applyNumberFormat="1" applyFont="1" applyFill="1" applyBorder="1" applyAlignment="1" applyProtection="1">
      <alignment horizontal="right"/>
    </xf>
    <xf numFmtId="0" fontId="19" fillId="0" borderId="35" xfId="7" applyFont="1" applyBorder="1"/>
    <xf numFmtId="0" fontId="19" fillId="0" borderId="35" xfId="4" applyFont="1" applyFill="1" applyBorder="1" applyAlignment="1" applyProtection="1">
      <alignment horizontal="right" vertical="top" wrapText="1"/>
    </xf>
    <xf numFmtId="0" fontId="19" fillId="0" borderId="35" xfId="4" applyFont="1" applyFill="1" applyBorder="1" applyAlignment="1" applyProtection="1">
      <alignment horizontal="center"/>
    </xf>
    <xf numFmtId="0" fontId="19" fillId="0" borderId="35" xfId="4" applyFont="1" applyFill="1" applyBorder="1" applyAlignment="1" applyProtection="1">
      <alignment horizontal="right" vertical="top"/>
    </xf>
    <xf numFmtId="165" fontId="19" fillId="0" borderId="35" xfId="4" applyNumberFormat="1" applyFont="1" applyFill="1" applyBorder="1" applyAlignment="1" applyProtection="1">
      <alignment horizontal="center"/>
    </xf>
    <xf numFmtId="0" fontId="32" fillId="0" borderId="36" xfId="2" applyFont="1" applyFill="1" applyBorder="1" applyProtection="1"/>
    <xf numFmtId="0" fontId="6" fillId="3" borderId="37" xfId="2" applyFont="1" applyFill="1" applyBorder="1" applyAlignment="1" applyProtection="1">
      <alignment horizontal="left" vertical="top"/>
    </xf>
    <xf numFmtId="0" fontId="32" fillId="0" borderId="37" xfId="2" applyFont="1" applyFill="1" applyBorder="1" applyProtection="1"/>
    <xf numFmtId="0" fontId="8" fillId="3" borderId="35" xfId="3" applyFont="1" applyFill="1" applyBorder="1" applyAlignment="1" applyProtection="1">
      <alignment horizontal="left" vertical="center"/>
    </xf>
    <xf numFmtId="0" fontId="32" fillId="0" borderId="35" xfId="2" applyFont="1" applyFill="1" applyBorder="1" applyProtection="1"/>
    <xf numFmtId="0" fontId="10" fillId="3" borderId="35" xfId="2" applyFont="1" applyFill="1" applyBorder="1" applyAlignment="1" applyProtection="1">
      <alignment horizontal="centerContinuous"/>
    </xf>
    <xf numFmtId="0" fontId="10" fillId="0" borderId="35" xfId="2" applyFont="1" applyFill="1" applyBorder="1" applyProtection="1"/>
    <xf numFmtId="0" fontId="11" fillId="4" borderId="0" xfId="2" applyFont="1" applyFill="1" applyBorder="1" applyAlignment="1"/>
    <xf numFmtId="170" fontId="32" fillId="0" borderId="38" xfId="7" applyNumberFormat="1" applyFont="1" applyBorder="1" applyProtection="1"/>
    <xf numFmtId="168" fontId="39" fillId="0" borderId="38" xfId="7" applyNumberFormat="1" applyFont="1" applyBorder="1" applyAlignment="1"/>
    <xf numFmtId="0" fontId="39" fillId="0" borderId="38" xfId="7" applyFont="1" applyBorder="1" applyAlignment="1"/>
    <xf numFmtId="0" fontId="19" fillId="0" borderId="38" xfId="7" applyFont="1" applyBorder="1"/>
    <xf numFmtId="0" fontId="23" fillId="4" borderId="10" xfId="5" applyFont="1" applyFill="1" applyBorder="1" applyAlignment="1" applyProtection="1">
      <alignment horizontal="center" vertical="center" wrapText="1"/>
    </xf>
    <xf numFmtId="0" fontId="19" fillId="0" borderId="39" xfId="7" applyFont="1" applyBorder="1"/>
    <xf numFmtId="170" fontId="32" fillId="0" borderId="10" xfId="7" applyNumberFormat="1" applyFont="1" applyBorder="1" applyProtection="1"/>
    <xf numFmtId="171" fontId="32" fillId="0" borderId="10" xfId="7" applyNumberFormat="1" applyFont="1" applyBorder="1" applyAlignment="1" applyProtection="1">
      <alignment horizontal="center"/>
      <protection hidden="1"/>
    </xf>
    <xf numFmtId="42" fontId="32" fillId="0" borderId="10" xfId="7" applyNumberFormat="1" applyFont="1" applyBorder="1" applyProtection="1">
      <protection hidden="1"/>
    </xf>
    <xf numFmtId="0" fontId="19" fillId="6" borderId="10" xfId="7" applyFont="1" applyFill="1" applyBorder="1" applyProtection="1">
      <protection hidden="1"/>
    </xf>
    <xf numFmtId="42" fontId="32" fillId="6" borderId="10" xfId="7" applyNumberFormat="1" applyFont="1" applyFill="1" applyBorder="1" applyProtection="1">
      <protection hidden="1"/>
    </xf>
    <xf numFmtId="0" fontId="19" fillId="0" borderId="40" xfId="7" applyFont="1" applyBorder="1"/>
    <xf numFmtId="0" fontId="19" fillId="0" borderId="41" xfId="7" applyFont="1" applyBorder="1"/>
    <xf numFmtId="0" fontId="19" fillId="0" borderId="35" xfId="7" applyFont="1" applyBorder="1" applyProtection="1">
      <protection hidden="1"/>
    </xf>
    <xf numFmtId="0" fontId="2" fillId="0" borderId="0" xfId="2" applyFont="1"/>
    <xf numFmtId="0" fontId="32" fillId="0" borderId="37" xfId="2" applyFont="1" applyFill="1" applyBorder="1" applyAlignment="1" applyProtection="1">
      <alignment horizontal="right"/>
    </xf>
    <xf numFmtId="0" fontId="32" fillId="0" borderId="37" xfId="2" applyFont="1" applyFill="1" applyBorder="1" applyAlignment="1" applyProtection="1">
      <alignment vertical="top"/>
    </xf>
    <xf numFmtId="0" fontId="32" fillId="0" borderId="35" xfId="2" applyFont="1" applyFill="1" applyBorder="1" applyAlignment="1" applyProtection="1">
      <alignment vertical="top"/>
    </xf>
    <xf numFmtId="0" fontId="32" fillId="0" borderId="35" xfId="2" applyFont="1" applyFill="1" applyBorder="1" applyProtection="1">
      <protection locked="0"/>
    </xf>
    <xf numFmtId="0" fontId="33" fillId="0" borderId="46" xfId="0" applyFont="1" applyBorder="1" applyAlignment="1">
      <alignment vertical="center"/>
    </xf>
    <xf numFmtId="0" fontId="1" fillId="0" borderId="0" xfId="2" applyFont="1" applyFill="1" applyAlignment="1">
      <alignment vertical="top" wrapText="1"/>
    </xf>
    <xf numFmtId="0" fontId="23" fillId="4" borderId="6" xfId="2" applyFont="1" applyFill="1" applyBorder="1" applyAlignment="1" applyProtection="1">
      <alignment horizontal="center"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11" fillId="4" borderId="3" xfId="2" applyFont="1" applyFill="1" applyBorder="1" applyAlignment="1" applyProtection="1">
      <alignment horizontal="center"/>
    </xf>
    <xf numFmtId="0" fontId="11" fillId="4" borderId="0" xfId="2" applyFont="1" applyFill="1" applyBorder="1" applyAlignment="1" applyProtection="1">
      <alignment horizontal="center"/>
    </xf>
    <xf numFmtId="0" fontId="22" fillId="3" borderId="0" xfId="2" applyFont="1" applyFill="1" applyAlignment="1" applyProtection="1">
      <alignment horizontal="left" wrapText="1"/>
    </xf>
    <xf numFmtId="0" fontId="23" fillId="4" borderId="5" xfId="4" applyFont="1" applyFill="1" applyBorder="1" applyAlignment="1" applyProtection="1">
      <alignment horizontal="center" vertical="center"/>
    </xf>
    <xf numFmtId="0" fontId="23" fillId="4" borderId="6" xfId="4" applyFont="1" applyFill="1" applyBorder="1" applyAlignment="1" applyProtection="1">
      <alignment horizontal="center" vertical="center"/>
    </xf>
    <xf numFmtId="0" fontId="23" fillId="4" borderId="8" xfId="4" applyFont="1" applyFill="1" applyBorder="1" applyAlignment="1" applyProtection="1">
      <alignment horizontal="center" vertical="center"/>
    </xf>
    <xf numFmtId="0" fontId="23" fillId="4" borderId="9" xfId="4" applyFont="1" applyFill="1" applyBorder="1" applyAlignment="1" applyProtection="1">
      <alignment horizontal="center" vertical="center"/>
    </xf>
    <xf numFmtId="0" fontId="19" fillId="3" borderId="12" xfId="5" applyFont="1" applyFill="1" applyBorder="1" applyAlignment="1" applyProtection="1">
      <alignment horizontal="left" vertical="top" wrapText="1"/>
      <protection locked="0"/>
    </xf>
    <xf numFmtId="0" fontId="19" fillId="3" borderId="7" xfId="5" applyFont="1" applyFill="1" applyBorder="1" applyAlignment="1" applyProtection="1">
      <alignment horizontal="left" vertical="top" wrapText="1"/>
      <protection locked="0"/>
    </xf>
    <xf numFmtId="0" fontId="27" fillId="0" borderId="0" xfId="2" applyFont="1" applyAlignment="1" applyProtection="1">
      <alignment vertical="center" wrapText="1"/>
    </xf>
    <xf numFmtId="0" fontId="29" fillId="3" borderId="0" xfId="5" applyFont="1" applyFill="1" applyBorder="1" applyAlignment="1" applyProtection="1">
      <alignment horizontal="left" wrapText="1"/>
    </xf>
    <xf numFmtId="0" fontId="16" fillId="3" borderId="0" xfId="5" applyFont="1" applyFill="1" applyBorder="1" applyAlignment="1" applyProtection="1">
      <alignment horizontal="left" wrapText="1"/>
    </xf>
    <xf numFmtId="0" fontId="32" fillId="3" borderId="0" xfId="2" applyFont="1" applyFill="1" applyAlignment="1" applyProtection="1">
      <alignment horizontal="left" vertical="top" wrapText="1"/>
    </xf>
    <xf numFmtId="0" fontId="35" fillId="3" borderId="46" xfId="2" applyFont="1" applyFill="1" applyBorder="1" applyAlignment="1" applyProtection="1">
      <alignment horizontal="left" vertical="center" wrapText="1"/>
    </xf>
    <xf numFmtId="0" fontId="18" fillId="3" borderId="46" xfId="2" applyFont="1" applyFill="1" applyBorder="1" applyAlignment="1" applyProtection="1">
      <alignment horizontal="center" vertical="center"/>
    </xf>
    <xf numFmtId="0" fontId="33" fillId="0" borderId="46" xfId="0" applyFont="1" applyBorder="1" applyAlignment="1">
      <alignment vertical="center"/>
    </xf>
    <xf numFmtId="0" fontId="33" fillId="3" borderId="0" xfId="2" applyFont="1" applyFill="1" applyAlignment="1" applyProtection="1">
      <alignment horizontal="left" vertical="top" wrapText="1"/>
    </xf>
    <xf numFmtId="0" fontId="23" fillId="4" borderId="5" xfId="2" applyFont="1" applyFill="1" applyBorder="1" applyAlignment="1" applyProtection="1">
      <alignment horizontal="center" vertical="center"/>
    </xf>
    <xf numFmtId="0" fontId="23" fillId="4" borderId="11" xfId="2" applyFont="1" applyFill="1" applyBorder="1" applyAlignment="1" applyProtection="1">
      <alignment horizontal="center" vertical="center"/>
    </xf>
    <xf numFmtId="0" fontId="23" fillId="4" borderId="6" xfId="2" applyFont="1" applyFill="1" applyBorder="1" applyAlignment="1" applyProtection="1">
      <alignment horizontal="center" vertical="center"/>
    </xf>
    <xf numFmtId="0" fontId="32" fillId="3" borderId="22" xfId="2" applyFont="1" applyFill="1" applyBorder="1" applyAlignment="1" applyProtection="1">
      <alignment vertical="top" wrapText="1"/>
    </xf>
    <xf numFmtId="0" fontId="32" fillId="3" borderId="47" xfId="2" applyFont="1" applyFill="1" applyBorder="1" applyAlignment="1" applyProtection="1">
      <alignment vertical="top" wrapText="1"/>
    </xf>
    <xf numFmtId="0" fontId="32" fillId="3" borderId="27" xfId="2" applyFont="1" applyFill="1" applyBorder="1" applyAlignment="1" applyProtection="1">
      <alignment horizontal="left" vertical="top" wrapText="1"/>
    </xf>
    <xf numFmtId="0" fontId="32" fillId="3" borderId="28" xfId="2" applyFont="1" applyFill="1" applyBorder="1" applyAlignment="1" applyProtection="1">
      <alignment horizontal="left" vertical="top" wrapText="1"/>
    </xf>
    <xf numFmtId="0" fontId="38" fillId="0" borderId="0" xfId="2" applyFont="1" applyAlignment="1">
      <alignment wrapText="1" readingOrder="1"/>
    </xf>
    <xf numFmtId="0" fontId="25" fillId="0" borderId="0" xfId="2" applyFont="1" applyAlignment="1">
      <alignment wrapText="1" readingOrder="1"/>
    </xf>
    <xf numFmtId="0" fontId="18" fillId="7" borderId="12" xfId="2" applyFont="1" applyFill="1" applyBorder="1" applyAlignment="1" applyProtection="1">
      <alignment horizontal="left" vertical="center"/>
    </xf>
    <xf numFmtId="0" fontId="3" fillId="7" borderId="4" xfId="2" applyFill="1" applyBorder="1" applyAlignment="1" applyProtection="1">
      <alignment vertical="center"/>
    </xf>
    <xf numFmtId="0" fontId="3" fillId="7" borderId="7" xfId="2" applyFill="1" applyBorder="1" applyAlignment="1" applyProtection="1">
      <alignment vertical="center"/>
    </xf>
    <xf numFmtId="0" fontId="46" fillId="3" borderId="46" xfId="2" applyFont="1" applyFill="1" applyBorder="1" applyAlignment="1" applyProtection="1">
      <alignment horizontal="left" vertical="center" wrapText="1"/>
    </xf>
    <xf numFmtId="0" fontId="4" fillId="0" borderId="46" xfId="0" applyFont="1" applyBorder="1" applyAlignment="1">
      <alignment vertical="center"/>
    </xf>
    <xf numFmtId="0" fontId="46" fillId="3" borderId="44" xfId="2" applyFont="1" applyFill="1" applyBorder="1" applyAlignment="1" applyProtection="1">
      <alignment horizontal="left" wrapText="1"/>
    </xf>
    <xf numFmtId="0" fontId="38" fillId="0" borderId="44" xfId="0" applyFont="1" applyBorder="1" applyAlignment="1"/>
    <xf numFmtId="169" fontId="32" fillId="0" borderId="45" xfId="7" applyNumberFormat="1" applyFont="1" applyFill="1" applyBorder="1" applyAlignment="1" applyProtection="1">
      <alignment horizontal="left" vertical="center" wrapText="1"/>
    </xf>
    <xf numFmtId="169" fontId="32" fillId="0" borderId="44" xfId="7" applyNumberFormat="1" applyFont="1" applyFill="1" applyBorder="1" applyAlignment="1" applyProtection="1">
      <alignment horizontal="left" vertical="center" wrapText="1"/>
    </xf>
  </cellXfs>
  <cellStyles count="60">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00]" xfId="16"/>
    <cellStyle name="Comma 2" xfId="6"/>
    <cellStyle name="Comma 3" xfId="17"/>
    <cellStyle name="Currency [00]" xfId="18"/>
    <cellStyle name="Currency 2" xfId="19"/>
    <cellStyle name="Date Short" xfId="20"/>
    <cellStyle name="DELTA" xfId="21"/>
    <cellStyle name="Enter Currency (0)" xfId="22"/>
    <cellStyle name="Enter Currency (2)" xfId="23"/>
    <cellStyle name="Enter Units (0)" xfId="24"/>
    <cellStyle name="Enter Units (1)" xfId="25"/>
    <cellStyle name="Enter Units (2)" xfId="26"/>
    <cellStyle name="Header1" xfId="27"/>
    <cellStyle name="Header2" xfId="28"/>
    <cellStyle name="Link Currency (0)" xfId="29"/>
    <cellStyle name="Link Currency (2)" xfId="30"/>
    <cellStyle name="Link Units (0)" xfId="31"/>
    <cellStyle name="Link Units (1)" xfId="32"/>
    <cellStyle name="Link Units (2)" xfId="33"/>
    <cellStyle name="Normal" xfId="0" builtinId="0"/>
    <cellStyle name="Normal - Style1" xfId="34"/>
    <cellStyle name="Normal - Style2" xfId="35"/>
    <cellStyle name="Normal - Style3" xfId="36"/>
    <cellStyle name="Normal - Style4" xfId="37"/>
    <cellStyle name="Normal - Style5" xfId="38"/>
    <cellStyle name="Normal - Style6" xfId="39"/>
    <cellStyle name="Normal - Style7" xfId="40"/>
    <cellStyle name="Normal - Style8" xfId="41"/>
    <cellStyle name="Normal 2" xfId="2"/>
    <cellStyle name="Normal 2 2" xfId="7"/>
    <cellStyle name="Normal 3" xfId="42"/>
    <cellStyle name="Normal_2002 RFP CHKLIST" xfId="4"/>
    <cellStyle name="Normal_HMORFI2000" xfId="5"/>
    <cellStyle name="Normal_HmoRFP11" xfId="3"/>
    <cellStyle name="Percent" xfId="1" builtinId="5"/>
    <cellStyle name="Percent [0]" xfId="43"/>
    <cellStyle name="Percent [00]" xfId="44"/>
    <cellStyle name="Percent 2" xfId="45"/>
    <cellStyle name="Percent 3" xfId="46"/>
    <cellStyle name="PrePop Currency (0)" xfId="47"/>
    <cellStyle name="PrePop Currency (2)" xfId="48"/>
    <cellStyle name="PrePop Units (0)" xfId="49"/>
    <cellStyle name="PrePop Units (1)" xfId="50"/>
    <cellStyle name="PrePop Units (2)" xfId="51"/>
    <cellStyle name="Product Header" xfId="52"/>
    <cellStyle name="results" xfId="53"/>
    <cellStyle name="Short $" xfId="54"/>
    <cellStyle name="TABLE" xfId="55"/>
    <cellStyle name="Text Indent A" xfId="56"/>
    <cellStyle name="Text Indent B" xfId="57"/>
    <cellStyle name="Text Indent C" xfId="58"/>
    <cellStyle name="West" xfId="59"/>
  </cellStyles>
  <dxfs count="4">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bm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12hl/Local%20Settings/Temporary%20Internet%20Files/OLKE/SONH%20Annual%20Review%20(Sept05-Aug06)/SoNH_Total_CIQ_200409-200508_200509-200608_9-14-2006-1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SDATA/EAST/SLK/RX_PRICER/5nbyg01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SDATA/BOSTON/JYR/HBR_FEBP/6V2L01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CIQ_Request_Inputs_6-23-2006_IB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PPO%20Financial%20Proposal%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SoNH_r_CIQ_200409-200508_200509-200608_10-31-2006-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ice Tags"/>
      <sheetName val="BMC Flex"/>
      <sheetName val="Sheet1"/>
      <sheetName val="MNA Flex"/>
      <sheetName val="Assumptions"/>
      <sheetName val="Projection"/>
      <sheetName val="Enrollment"/>
      <sheetName val="EPO"/>
      <sheetName val="Blue Choice"/>
      <sheetName val="MH+"/>
      <sheetName val="Tufts"/>
      <sheetName val="USHC"/>
      <sheetName val="HPHC"/>
      <sheetName val="Neigh"/>
      <sheetName val="No Medical"/>
      <sheetName val="DMO"/>
      <sheetName val="DPO"/>
      <sheetName val="No Dental"/>
      <sheetName val="Vision"/>
      <sheetName val="Life"/>
      <sheetName val="LTD"/>
      <sheetName val="AD&amp;D"/>
      <sheetName val="Dep Life"/>
      <sheetName val="Weekly EE Cost $"/>
      <sheetName val="Purch Price Tags"/>
      <sheetName val="Weekly EE Cost %"/>
      <sheetName val="Weekly ER Cost $"/>
      <sheetName val="Weekly ER Cost %"/>
      <sheetName val="Monthly ER Cost $"/>
      <sheetName val="Weekly Total Cost $"/>
      <sheetName val="Annual Total Cost $"/>
      <sheetName val="Annual Total Cost All $"/>
      <sheetName val="Annual EE Cost All $"/>
    </sheetNames>
    <sheetDataSet>
      <sheetData sheetId="0"/>
      <sheetData sheetId="1" refreshError="1"/>
      <sheetData sheetId="2" refreshError="1"/>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Drugs1"/>
      <sheetName val="Top Drugs2"/>
      <sheetName val="Top Drugs Comparison"/>
      <sheetName val="Top_Drugs"/>
      <sheetName val="Generic_Op_Retail2"/>
      <sheetName val="Generic_Op_Mail2"/>
      <sheetName val="Zocor"/>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Update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refreshError="1"/>
      <sheetData sheetId="15"/>
      <sheetData sheetId="16" refreshError="1"/>
      <sheetData sheetId="17" refreshError="1"/>
      <sheetData sheetId="18" refreshError="1"/>
      <sheetData sheetId="19"/>
      <sheetData sheetId="20"/>
      <sheetData sheetId="21" refreshError="1"/>
      <sheetData sheetId="22"/>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sheetData sheetId="94" refreshError="1"/>
      <sheetData sheetId="95"/>
      <sheetData sheetId="96"/>
      <sheetData sheetId="97"/>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lChng w. Util Data w Adj"/>
      <sheetName val="PlChng w. Util Data wo Adj"/>
      <sheetName val="PlChng wo. Util Data w Adj"/>
      <sheetName val="PlChng wo. Util Data wo Adj"/>
      <sheetName val="Manual"/>
      <sheetName val="Plans"/>
      <sheetName val="Cost &amp; Plan Inputs"/>
      <sheetName val="Debug&amp;Test"/>
      <sheetName val="Testing "/>
      <sheetName val="Utilization Input"/>
      <sheetName val="CalcPage"/>
      <sheetName val="Parms"/>
      <sheetName val="VersionControl"/>
      <sheetName val="feeds"/>
      <sheetName val="Test Calculations"/>
    </sheetNames>
    <sheetDataSet>
      <sheetData sheetId="0" refreshError="1"/>
      <sheetData sheetId="1"/>
      <sheetData sheetId="2"/>
      <sheetData sheetId="3"/>
      <sheetData sheetId="4"/>
      <sheetData sheetId="5"/>
      <sheetData sheetId="6"/>
      <sheetData sheetId="7">
        <row r="16">
          <cell r="C16">
            <v>50</v>
          </cell>
        </row>
        <row r="17">
          <cell r="C17">
            <v>0</v>
          </cell>
          <cell r="D17">
            <v>0</v>
          </cell>
          <cell r="E17">
            <v>0</v>
          </cell>
        </row>
        <row r="18">
          <cell r="C18">
            <v>0.2</v>
          </cell>
          <cell r="D18">
            <v>0.2</v>
          </cell>
          <cell r="E18">
            <v>0.2</v>
          </cell>
        </row>
        <row r="19">
          <cell r="C19">
            <v>0</v>
          </cell>
          <cell r="D19">
            <v>0</v>
          </cell>
          <cell r="E19">
            <v>0</v>
          </cell>
        </row>
        <row r="20">
          <cell r="C20">
            <v>0</v>
          </cell>
          <cell r="D20">
            <v>0</v>
          </cell>
          <cell r="E20">
            <v>0</v>
          </cell>
        </row>
        <row r="31">
          <cell r="C31">
            <v>0</v>
          </cell>
        </row>
        <row r="32">
          <cell r="C32">
            <v>4</v>
          </cell>
          <cell r="D32">
            <v>4</v>
          </cell>
          <cell r="E32">
            <v>4</v>
          </cell>
        </row>
        <row r="33">
          <cell r="C33">
            <v>0</v>
          </cell>
          <cell r="D33">
            <v>0</v>
          </cell>
          <cell r="E33">
            <v>0</v>
          </cell>
        </row>
        <row r="34">
          <cell r="C34">
            <v>0</v>
          </cell>
          <cell r="D34">
            <v>0</v>
          </cell>
          <cell r="E34">
            <v>0</v>
          </cell>
        </row>
        <row r="35">
          <cell r="C35">
            <v>0</v>
          </cell>
          <cell r="D35">
            <v>0</v>
          </cell>
          <cell r="E35">
            <v>0</v>
          </cell>
        </row>
      </sheetData>
      <sheetData sheetId="8"/>
      <sheetData sheetId="9" refreshError="1"/>
      <sheetData sheetId="10"/>
      <sheetData sheetId="11"/>
      <sheetData sheetId="12"/>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Lives"/>
      <sheetName val="Estimate Lives"/>
      <sheetName val="Expenses"/>
      <sheetName val="ER Contribs"/>
      <sheetName val="Income II"/>
      <sheetName val="self-pay"/>
      <sheetName val="Income III"/>
      <sheetName val="Investment Income"/>
      <sheetName val="AutoCalc Input"/>
      <sheetName val="Autocalc Output"/>
      <sheetName val="Assumptions"/>
      <sheetName val="Financial Experience &amp; Projects"/>
      <sheetName val="Aggregate ±%"/>
      <sheetName val="% of Totals"/>
      <sheetName val="PMPM"/>
      <sheetName val="PMPM ±%"/>
      <sheetName val="Proj ±%"/>
      <sheetName val="Partial Audit"/>
      <sheetName val="Chart Input I"/>
      <sheetName val="Chart Input II"/>
      <sheetName val="Chart Input III"/>
      <sheetName val="Charts"/>
      <sheetName val="Retirees"/>
      <sheetName val="Retirees(2)"/>
      <sheetName val="Retirees(3)"/>
      <sheetName val="Summary"/>
      <sheetName val="Reserves"/>
      <sheetName val="Reserve Graph"/>
      <sheetName val="CFR Table"/>
      <sheetName val="Trend Form"/>
      <sheetName val="Benefits"/>
      <sheetName val="Combined Summary"/>
      <sheetName val="Self-Pay Aggregate"/>
      <sheetName val="Self-Pay PMPM"/>
      <sheetName val="Self-Pay Rates"/>
      <sheetName val="CLAIMS"/>
      <sheetName val="RX"/>
      <sheetName val="Claims Work"/>
      <sheetName val="projections"/>
      <sheetName val="Retiree Death"/>
      <sheetName val="Navigate"/>
      <sheetName val="Printing"/>
      <sheetName val="Claims Work Exhi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5">
          <cell r="A25" t="str">
            <v>Professional Fees</v>
          </cell>
        </row>
        <row r="26">
          <cell r="A26" t="str">
            <v>Coalition Fees</v>
          </cell>
        </row>
        <row r="27">
          <cell r="A27" t="str">
            <v/>
          </cell>
        </row>
        <row r="28">
          <cell r="A28" t="str">
            <v/>
          </cell>
        </row>
        <row r="29">
          <cell r="A29" t="str">
            <v>Other</v>
          </cell>
        </row>
        <row r="200">
          <cell r="A200" t="str">
            <v xml:space="preserve">              Administration</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BM"/>
      <sheetName val="ciq_copay_code"/>
      <sheetName val="MAC_Model"/>
      <sheetName val="dta1"/>
      <sheetName val="plcode"/>
      <sheetName val="Updates"/>
    </sheetNames>
    <sheetDataSet>
      <sheetData sheetId="0"/>
      <sheetData sheetId="1"/>
      <sheetData sheetId="2">
        <row r="1">
          <cell r="A1" t="str">
            <v>options compress=yes nocenter ls=252</v>
          </cell>
        </row>
        <row r="2">
          <cell r="A2" t="str">
            <v>ps=10000 notes source mprint symbolgen</v>
          </cell>
        </row>
        <row r="3">
          <cell r="A3" t="str">
            <v>obs=max noerrorabend noxsync noxwait; ;</v>
          </cell>
        </row>
        <row r="4">
          <cell r="A4" t="str">
            <v>proc delete data=work._all_;</v>
          </cell>
        </row>
        <row r="6">
          <cell r="A6" t="str">
            <v>data null;</v>
          </cell>
        </row>
        <row r="7">
          <cell r="A7" t="str">
            <v>x=sleep(1);</v>
          </cell>
        </row>
        <row r="8">
          <cell r="A8" t="str">
            <v>run;</v>
          </cell>
        </row>
        <row r="10">
          <cell r="A10" t="str">
            <v>%let code_version=10_22_2005;</v>
          </cell>
        </row>
        <row r="11">
          <cell r="A11" t="str">
            <v>%let getpeer=dummy;</v>
          </cell>
        </row>
        <row r="12">
          <cell r="A12" t="str">
            <v>%let user=p744wj;</v>
          </cell>
        </row>
        <row r="13">
          <cell r="A13" t="str">
            <v>%let iwpwd=cane89;</v>
          </cell>
        </row>
        <row r="14">
          <cell r="A14" t="str">
            <v>%let dsn=sasiw;</v>
          </cell>
        </row>
        <row r="15">
          <cell r="A15" t="str">
            <v>%let template= temp\IBM.XLT;</v>
          </cell>
        </row>
        <row r="16">
          <cell r="A16" t="str">
            <v>%let peer_file= ;</v>
          </cell>
        </row>
        <row r="17">
          <cell r="A17" t="str">
            <v>%let client_name='IBM';</v>
          </cell>
        </row>
        <row r="18">
          <cell r="A18" t="str">
            <v>%let outfile=temp\IBM_CIQ_200401-200412_200501-200512_6-29-2006-1444.xls;</v>
          </cell>
        </row>
        <row r="20">
          <cell r="A20" t="str">
            <v>%let form_sel= SUM ((index('Y',Claim.FILL_DRUG_FORMULARY_IND ))*Claim.claim_count_nbr) as nform, Claim.FILL_DRUG_FORMULARY_IND AS FORMIND, ;</v>
          </cell>
        </row>
        <row r="21">
          <cell r="A21" t="str">
            <v>%let form_from= ;</v>
          </cell>
        </row>
        <row r="22">
          <cell r="A22" t="str">
            <v>%let form_where= ;</v>
          </cell>
        </row>
        <row r="24">
          <cell r="A24" t="str">
            <v>%let ce_from= ;</v>
          </cell>
        </row>
        <row r="25">
          <cell r="A25" t="str">
            <v>%let ce_where=  ;</v>
          </cell>
        </row>
        <row r="27">
          <cell r="A27" t="str">
            <v>%let schap_from= ;</v>
          </cell>
        </row>
        <row r="28">
          <cell r="A28" t="str">
            <v>%let schap_where=  ;</v>
          </cell>
        </row>
        <row r="30">
          <cell r="A30" t="str">
            <v>/*Batch CIQ Code*/</v>
          </cell>
        </row>
        <row r="31">
          <cell r="A31" t="str">
            <v>/*%let outfile1='temp\test\';</v>
          </cell>
        </row>
        <row r="32">
          <cell r="A32" t="str">
            <v>%let outfile2='_CIQ_200412-200512.xls';*/</v>
          </cell>
        </row>
        <row r="34">
          <cell r="A34" t="str">
            <v>%let start1='2004-01-01';</v>
          </cell>
        </row>
        <row r="35">
          <cell r="A35" t="str">
            <v>%let end1='2004-12-31';</v>
          </cell>
        </row>
        <row r="38">
          <cell r="A38" t="str">
            <v>%let start2='2005-01-01';</v>
          </cell>
        </row>
        <row r="39">
          <cell r="A39" t="str">
            <v>%let end2='2005-12-31';</v>
          </cell>
        </row>
        <row r="41">
          <cell r="A41" t="str">
            <v>%let save_carrier='1973';</v>
          </cell>
        </row>
        <row r="42">
          <cell r="A42" t="str">
            <v>%let constraint_level=Contract;</v>
          </cell>
        </row>
        <row r="43">
          <cell r="A43" t="str">
            <v>%let addl_constraint= ;</v>
          </cell>
        </row>
        <row r="44">
          <cell r="A44" t="str">
            <v>%let custom_constraint_spec= and Claim.TRANSACTION_TYPE_CDE IN ('31', '36');</v>
          </cell>
        </row>
        <row r="45">
          <cell r="A45" t="str">
            <v>%let custom_constraint= and Claim.TRANSACTION_TYPE_CDE IN ('31', '36');</v>
          </cell>
        </row>
        <row r="46">
          <cell r="A46" t="str">
            <v>%let brand_generic=inferred_fill_method_cde;</v>
          </cell>
        </row>
        <row r="47">
          <cell r="A47" t="str">
            <v>%let brand_generic2=brand_generic_cde;</v>
          </cell>
        </row>
        <row r="48">
          <cell r="A48" t="str">
            <v>%let xcopay =;</v>
          </cell>
        </row>
        <row r="49">
          <cell r="A49" t="str">
            <v>%let max_discount =10000;</v>
          </cell>
        </row>
        <row r="50">
          <cell r="A50" t="str">
            <v>%let equal1= ;</v>
          </cell>
        </row>
        <row r="51">
          <cell r="A51" t="str">
            <v>%let equal2=  ;</v>
          </cell>
        </row>
        <row r="52">
          <cell r="A52" t="str">
            <v>%let equal1q= F;</v>
          </cell>
        </row>
        <row r="53">
          <cell r="A53" t="str">
            <v>%let equal2q= F;</v>
          </cell>
        </row>
        <row r="54">
          <cell r="A54" t="str">
            <v>%let constraint2 = None;</v>
          </cell>
        </row>
        <row r="55">
          <cell r="A55" t="str">
            <v>%let drugsort = netcost;</v>
          </cell>
        </row>
        <row r="56">
          <cell r="A56" t="str">
            <v>%let pd_awp = ACQ;</v>
          </cell>
        </row>
        <row r="57">
          <cell r="A57" t="str">
            <v>%let compounds =  and Claim.rx_compound_ind='N' and DrugCurr.dosage_form_cde &lt;&gt;'PA';</v>
          </cell>
        </row>
        <row r="58">
          <cell r="A58" t="str">
            <v>%let specialty = ;</v>
          </cell>
        </row>
        <row r="59">
          <cell r="A59" t="str">
            <v>%let mailretail = ;</v>
          </cell>
        </row>
        <row r="60">
          <cell r="A60" t="str">
            <v>%let bg_constraint = ;</v>
          </cell>
        </row>
        <row r="61">
          <cell r="A61" t="str">
            <v>%let patage_constraint =  ;</v>
          </cell>
        </row>
        <row r="62">
          <cell r="A62" t="str">
            <v>%let am_constraint = ;</v>
          </cell>
        </row>
        <row r="63">
          <cell r="A63" t="str">
            <v>%let ex_constraint= and Claim.EXTERNAL_SRC_IND ='N';</v>
          </cell>
        </row>
        <row r="64">
          <cell r="A64" t="str">
            <v>%let ce_constraint= ;</v>
          </cell>
        </row>
        <row r="65">
          <cell r="A65" t="str">
            <v>%let cob_constraint= ;</v>
          </cell>
        </row>
        <row r="66">
          <cell r="A66" t="str">
            <v>%let m_constraint = ;</v>
          </cell>
        </row>
        <row r="67">
          <cell r="A67" t="str">
            <v>%let SSG = ;</v>
          </cell>
        </row>
        <row r="68">
          <cell r="A68" t="str">
            <v>%let ZNC = ;</v>
          </cell>
        </row>
        <row r="70">
          <cell r="A70" t="str">
            <v>/* Remove Constraint 1 for Batch CIQ*/</v>
          </cell>
        </row>
        <row r="71">
          <cell r="A71" t="str">
            <v>/*Constraint 1 Variables Begin*/</v>
          </cell>
        </row>
        <row r="72">
          <cell r="A72" t="str">
            <v>DATA CONSTRAINT;</v>
          </cell>
        </row>
        <row r="73">
          <cell r="A73" t="str">
            <v xml:space="preserve"> INFILE CARDS;</v>
          </cell>
        </row>
        <row r="74">
          <cell r="A74" t="str">
            <v xml:space="preserve">  INPUT @1 CONSTRAINT_VAR $CHAR18.;</v>
          </cell>
        </row>
        <row r="75">
          <cell r="A75" t="str">
            <v xml:space="preserve"> CARDS;</v>
          </cell>
        </row>
        <row r="76">
          <cell r="A76" t="str">
            <v>00020693</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v>
          </cell>
        </row>
        <row r="8058">
          <cell r="A8058" t="str">
            <v>/*Constraint 2 Variables Begin */</v>
          </cell>
        </row>
        <row r="8060">
          <cell r="A8060" t="str">
            <v>DATA CONSTRAINT2;</v>
          </cell>
        </row>
        <row r="8061">
          <cell r="A8061" t="str">
            <v xml:space="preserve"> INFILE CARDS;</v>
          </cell>
        </row>
        <row r="8062">
          <cell r="A8062" t="str">
            <v xml:space="preserve">  INPUT @1 CONSTRAINT_VAR2 $CHAR18.;</v>
          </cell>
        </row>
        <row r="8063">
          <cell r="A8063" t="str">
            <v xml:space="preserve"> CARDS;</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v>
          </cell>
        </row>
        <row r="8116">
          <cell r="A8116" t="str">
            <v>data _null_;</v>
          </cell>
        </row>
        <row r="8117">
          <cell r="A8117" t="str">
            <v>call  symput("startcycle1",</v>
          </cell>
        </row>
        <row r="8118">
          <cell r="A8118" t="str">
            <v xml:space="preserve">      substr("&amp;start1",1,5)||substr("&amp;start1",7,2)||substr("&amp;start1",12,1));</v>
          </cell>
        </row>
        <row r="8119">
          <cell r="A8119" t="str">
            <v>call  symput("endcycle1",</v>
          </cell>
        </row>
        <row r="8120">
          <cell r="A8120" t="str">
            <v xml:space="preserve">      substr("&amp;end1",1,5)||substr("&amp;end1",7,2)||substr("&amp;end1",12,1));</v>
          </cell>
        </row>
        <row r="8121">
          <cell r="A8121" t="str">
            <v>call  symput("startcycle2",</v>
          </cell>
        </row>
        <row r="8122">
          <cell r="A8122" t="str">
            <v xml:space="preserve">      substr("&amp;start2",1,5)||substr("&amp;start2",7,2)||substr("&amp;start2",12,1));</v>
          </cell>
        </row>
        <row r="8123">
          <cell r="A8123" t="str">
            <v>call  symput("endcycle2",</v>
          </cell>
        </row>
        <row r="8124">
          <cell r="A8124" t="str">
            <v xml:space="preserve">      substr("&amp;end2",1,5)||substr("&amp;end2",7,2)||substr("&amp;end2",12,1));</v>
          </cell>
        </row>
        <row r="8125">
          <cell r="A8125" t="str">
            <v>run;</v>
          </cell>
        </row>
        <row r="8127">
          <cell r="A8127" t="str">
            <v>%LET ONEPERIOD=NO;</v>
          </cell>
        </row>
        <row r="8128">
          <cell r="A8128" t="str">
            <v>%LET DATETYPE=SERVICED_DTE;</v>
          </cell>
        </row>
        <row r="8129">
          <cell r="A8129" t="str">
            <v>%LET OUTPUT_DIR=C:\TEMP;</v>
          </cell>
        </row>
        <row r="8131">
          <cell r="A8131" t="str">
            <v>data _null_;</v>
          </cell>
        </row>
        <row r="8132">
          <cell r="A8132" t="str">
            <v xml:space="preserve">call symput("outname",compress("'"||'[save.as("c:\'||"&amp;outfile"||'",1)]'||"'")); </v>
          </cell>
        </row>
        <row r="8133">
          <cell r="A8133" t="str">
            <v>run;</v>
          </cell>
        </row>
        <row r="8135">
          <cell r="A8135" t="str">
            <v>data _null_;</v>
          </cell>
        </row>
        <row r="8136">
          <cell r="A8136" t="str">
            <v xml:space="preserve">call symput("template_nme",compress("'"||'[new("c:\'||"&amp;template"||'",1)]'||"'")); </v>
          </cell>
        </row>
        <row r="8137">
          <cell r="A8137" t="str">
            <v>run;</v>
          </cell>
        </row>
        <row r="8140">
          <cell r="A8140" t="str">
            <v>proc sort data=constraint nodupkey; by constraint_var;</v>
          </cell>
        </row>
        <row r="8141">
          <cell r="A8141" t="str">
            <v>proc sort data=constraint2 nodupkey; by constraint_var2;</v>
          </cell>
        </row>
        <row r="8146">
          <cell r="A8146" t="str">
            <v>DATA _NULL_;</v>
          </cell>
        </row>
        <row r="8147">
          <cell r="A8147" t="str">
            <v>CALL SYMPUT('ELIG_CONSTRAINT',"&amp;CONSTRAINT_LEVEL");</v>
          </cell>
        </row>
        <row r="8148">
          <cell r="A8148" t="str">
            <v xml:space="preserve"> IF UPCASE("&amp;constraint_level")="ELIG_GROUP" THEN DO;</v>
          </cell>
        </row>
        <row r="8149">
          <cell r="A8149" t="str">
            <v xml:space="preserve">  CALL SYMPUT('ELIG_CONSTRAINT',"GROUP");</v>
          </cell>
        </row>
        <row r="8150">
          <cell r="A8150" t="str">
            <v xml:space="preserve"> END;</v>
          </cell>
        </row>
        <row r="8151">
          <cell r="A8151" t="str">
            <v>RUN;</v>
          </cell>
        </row>
        <row r="8152">
          <cell r="A8152" t="str">
            <v>DATA NULL;</v>
          </cell>
        </row>
        <row r="8153">
          <cell r="A8153" t="str">
            <v>PUT "&amp;ELIG_CONSTRAINT";</v>
          </cell>
        </row>
        <row r="8154">
          <cell r="A8154" t="str">
            <v>RUN;</v>
          </cell>
        </row>
        <row r="8157">
          <cell r="A8157" t="str">
            <v>data _null_;</v>
          </cell>
        </row>
        <row r="8158">
          <cell r="A8158" t="str">
            <v xml:space="preserve"> tempid=put(int(ranuni(0)*10000),z5.);</v>
          </cell>
        </row>
        <row r="8159">
          <cell r="A8159" t="str">
            <v xml:space="preserve"> call symput("CONSTRAINT_table",compress("FA_MODEL_CONSTRAINT_"||tempid));</v>
          </cell>
        </row>
        <row r="8160">
          <cell r="A8160" t="str">
            <v xml:space="preserve"> run;</v>
          </cell>
        </row>
        <row r="8161">
          <cell r="A8161" t="str">
            <v>data _null_;</v>
          </cell>
        </row>
        <row r="8162">
          <cell r="A8162" t="str">
            <v>put "&amp;CONSTRAINT_TABLE    ";</v>
          </cell>
        </row>
        <row r="8163">
          <cell r="A8163" t="str">
            <v>run;</v>
          </cell>
        </row>
        <row r="8166">
          <cell r="A8166" t="str">
            <v>/* WRITE LIST OF CONSTRAINTS TO TEMPORARY TABLE ON TERADATA REMOVE TO RUN FOR BATCH CIQ*/ ;</v>
          </cell>
        </row>
        <row r="8167">
          <cell r="A8167" t="str">
            <v>LIBNAME MWAD ODBC DSN=&amp;dsn USER=&amp;user PWD=&amp;iwpwd SCHEMA=MWAD_USERDB ;RUN;</v>
          </cell>
        </row>
        <row r="8168">
          <cell r="A8168" t="str">
            <v>DATA MWAD.&amp;CONSTRAINT_TABLE;</v>
          </cell>
        </row>
        <row r="8169">
          <cell r="A8169" t="str">
            <v>SET CONSTRAINT;</v>
          </cell>
        </row>
        <row r="8170">
          <cell r="A8170" t="str">
            <v>RUN;</v>
          </cell>
        </row>
        <row r="8171">
          <cell r="A8171" t="str">
            <v>data _null_;</v>
          </cell>
        </row>
        <row r="8172">
          <cell r="A8172" t="str">
            <v xml:space="preserve"> call symput("CONSTRAINT_join1"," ");</v>
          </cell>
        </row>
        <row r="8173">
          <cell r="A8173" t="str">
            <v xml:space="preserve"> call symput("CONSTRAINT_joinE"," ");</v>
          </cell>
        </row>
        <row r="8174">
          <cell r="A8174" t="str">
            <v>run;</v>
          </cell>
        </row>
        <row r="8175">
          <cell r="A8175" t="str">
            <v>%macro conslist;</v>
          </cell>
        </row>
        <row r="8176">
          <cell r="A8176" t="str">
            <v>%if &amp;equal1q=T  %then %do;</v>
          </cell>
        </row>
        <row r="8178">
          <cell r="A8178" t="str">
            <v>DATA _NULL_;</v>
          </cell>
        </row>
        <row r="8179">
          <cell r="A8179" t="str">
            <v>CALL SYMPUT('CONSTRAINT_LEVEL2E',"&amp;constraint2");</v>
          </cell>
        </row>
        <row r="8180">
          <cell r="A8180" t="str">
            <v xml:space="preserve"> IF UPCASE("&amp;constraint2")="ELIG_GROUP" THEN DO;</v>
          </cell>
        </row>
        <row r="8181">
          <cell r="A8181" t="str">
            <v xml:space="preserve">  CALL SYMPUT('CONSTRAINT_LEVEL2E',"GROUP");</v>
          </cell>
        </row>
        <row r="8182">
          <cell r="A8182" t="str">
            <v xml:space="preserve"> END;</v>
          </cell>
        </row>
        <row r="8183">
          <cell r="A8183" t="str">
            <v>RUN;</v>
          </cell>
        </row>
        <row r="8184">
          <cell r="A8184" t="str">
            <v>DATA NULL;</v>
          </cell>
        </row>
        <row r="8185">
          <cell r="A8185" t="str">
            <v>PUT "&amp;CONSTRAINT_LEVEL2E";</v>
          </cell>
        </row>
        <row r="8186">
          <cell r="A8186" t="str">
            <v>RUN;</v>
          </cell>
        </row>
        <row r="8189">
          <cell r="A8189" t="str">
            <v>data _null_;</v>
          </cell>
        </row>
        <row r="8190">
          <cell r="A8190" t="str">
            <v xml:space="preserve"> tempid=put(int(ranuni(0)*10000),z5.);</v>
          </cell>
        </row>
        <row r="8191">
          <cell r="A8191" t="str">
            <v xml:space="preserve"> call symput("CONSTRAINT_table2",compress("FA_MODEL_CONSTRAINT_"||tempid));</v>
          </cell>
        </row>
        <row r="8192">
          <cell r="A8192" t="str">
            <v xml:space="preserve"> run;</v>
          </cell>
        </row>
        <row r="8193">
          <cell r="A8193" t="str">
            <v>data _null_;</v>
          </cell>
        </row>
        <row r="8194">
          <cell r="A8194" t="str">
            <v>put "&amp;CONSTRAINT_TABLE2    ";</v>
          </cell>
        </row>
        <row r="8195">
          <cell r="A8195" t="str">
            <v>run;</v>
          </cell>
        </row>
        <row r="8198">
          <cell r="A8198" t="str">
            <v>/* WRITE LIST OF CONSTRAINTS TO TEMPORARY TABLE ON TERADATA*/ ;</v>
          </cell>
        </row>
        <row r="8199">
          <cell r="A8199" t="str">
            <v>LIBNAME MWAD ODBC DSN=&amp;dsn USER=&amp;user PWD=&amp;iwpwd SCHEMA=MWAD_USERDB ;RUN;</v>
          </cell>
        </row>
        <row r="8200">
          <cell r="A8200" t="str">
            <v>DATA MWAD.&amp;CONSTRAINT_TABLE2;</v>
          </cell>
        </row>
        <row r="8201">
          <cell r="A8201" t="str">
            <v>SET CONSTRAINT2;</v>
          </cell>
        </row>
        <row r="8202">
          <cell r="A8202" t="str">
            <v>RUN;</v>
          </cell>
        </row>
        <row r="8203">
          <cell r="A8203" t="str">
            <v>data _null_;</v>
          </cell>
        </row>
        <row r="8204">
          <cell r="A8204" t="str">
            <v xml:space="preserve"> call symput("CONSTRAINT_join1",(" and (claim."|| "&amp;CONSTRAINT2"||"_operational_id"||" &amp;equal1"));</v>
          </cell>
        </row>
        <row r="8205">
          <cell r="A8205" t="str">
            <v xml:space="preserve"> call symput("CONSTRAINT_joinE",(" and (eliggrid."|| "&amp;CONSTRAINT_LEVEL2E"||"_operational_id"||" &amp;equal1"));</v>
          </cell>
        </row>
        <row r="8206">
          <cell r="A8206" t="str">
            <v>run;</v>
          </cell>
        </row>
        <row r="8208">
          <cell r="A8208" t="str">
            <v>proc sql inobs=max ;</v>
          </cell>
        </row>
        <row r="8209">
          <cell r="A8209" t="str">
            <v>connect to odbc (dsn=&amp;dsn uid=&amp;user pwd=&amp;iwpwd) ;</v>
          </cell>
        </row>
        <row r="8210">
          <cell r="A8210" t="str">
            <v>EXECUTE ( Collect Statistics on MWAD_USERDB.&amp;constraint_table2 column CONSTRAINT_VAR2)by ODBC;</v>
          </cell>
        </row>
        <row r="8211">
          <cell r="A8211" t="str">
            <v>disconnect from odbc;</v>
          </cell>
        </row>
        <row r="8212">
          <cell r="A8212" t="str">
            <v>quit;</v>
          </cell>
        </row>
        <row r="8213">
          <cell r="A8213" t="str">
            <v>%end;</v>
          </cell>
        </row>
        <row r="8214">
          <cell r="A8214" t="str">
            <v>%mend conslist;</v>
          </cell>
        </row>
        <row r="8215">
          <cell r="A8215" t="str">
            <v>%conslist;</v>
          </cell>
        </row>
        <row r="8217">
          <cell r="A8217" t="str">
            <v>proc sql inobs=max ;</v>
          </cell>
        </row>
        <row r="8218">
          <cell r="A8218" t="str">
            <v>connect to odbc (dsn=&amp;dsn uid=&amp;user pwd=&amp;iwpwd) ;</v>
          </cell>
        </row>
        <row r="8219">
          <cell r="A8219" t="str">
            <v>EXECUTE ( Collect Statistics on MWAD_USERDB.&amp;constraint_table column CONSTRAINT_VAR)by ODBC;</v>
          </cell>
        </row>
        <row r="8220">
          <cell r="A8220" t="str">
            <v>disconnect from odbc;</v>
          </cell>
        </row>
        <row r="8221">
          <cell r="A8221" t="str">
            <v>quit;</v>
          </cell>
        </row>
        <row r="8223">
          <cell r="A8223" t="str">
            <v>%macro conslike;</v>
          </cell>
        </row>
        <row r="8224">
          <cell r="A8224" t="str">
            <v>%if &amp;equal2q=T  %then %do;</v>
          </cell>
        </row>
        <row r="8225">
          <cell r="A8225" t="str">
            <v>DATA _NULL_;</v>
          </cell>
        </row>
        <row r="8226">
          <cell r="A8226" t="str">
            <v>CALL SYMPUT('CONSTRAINT_LEVEL2E',"&amp;constraint2");</v>
          </cell>
        </row>
        <row r="8227">
          <cell r="A8227" t="str">
            <v xml:space="preserve"> IF UPCASE("&amp;constraint2")="ELIG_GROUP" THEN DO;</v>
          </cell>
        </row>
        <row r="8228">
          <cell r="A8228" t="str">
            <v xml:space="preserve">  CALL SYMPUT('CONSTRAINT_LEVEL2E',"GROUP");</v>
          </cell>
        </row>
        <row r="8229">
          <cell r="A8229" t="str">
            <v xml:space="preserve"> END;</v>
          </cell>
        </row>
        <row r="8230">
          <cell r="A8230" t="str">
            <v>RUN;</v>
          </cell>
        </row>
        <row r="8231">
          <cell r="A8231" t="str">
            <v>DATA NULL;</v>
          </cell>
        </row>
        <row r="8232">
          <cell r="A8232" t="str">
            <v>PUT "&amp;CONSTRAINT_LEVEL2E";</v>
          </cell>
        </row>
        <row r="8233">
          <cell r="A8233" t="str">
            <v>RUN;</v>
          </cell>
        </row>
        <row r="8234">
          <cell r="A8234" t="str">
            <v>data _null_;</v>
          </cell>
        </row>
        <row r="8235">
          <cell r="A8235" t="str">
            <v xml:space="preserve"> call symput("CONSTRAINT_join1",(" and (claim."|| "&amp;CONSTRAINT2"||"_operational_id"||" &amp;equal2"||")"));</v>
          </cell>
        </row>
        <row r="8236">
          <cell r="A8236" t="str">
            <v xml:space="preserve"> call symput("CONSTRAINT_joinE",(" and (eliggrid."|| "&amp;CONSTRAINT_LEVEL2E"||"_operational_id"||" &amp;equal2"||")"));</v>
          </cell>
        </row>
        <row r="8237">
          <cell r="A8237" t="str">
            <v>%end;</v>
          </cell>
        </row>
        <row r="8238">
          <cell r="A8238" t="str">
            <v>%mend conslike;</v>
          </cell>
        </row>
        <row r="8239">
          <cell r="A8239" t="str">
            <v>%conslike;</v>
          </cell>
        </row>
        <row r="8241">
          <cell r="A8241" t="str">
            <v>%macro missing;</v>
          </cell>
        </row>
        <row r="8242">
          <cell r="A8242" t="str">
            <v>array numvar _numeric_ ;</v>
          </cell>
        </row>
        <row r="8243">
          <cell r="A8243" t="str">
            <v xml:space="preserve"> do over numvar;</v>
          </cell>
        </row>
        <row r="8244">
          <cell r="A8244" t="str">
            <v xml:space="preserve">  if numvar=. then numvar=.0000000001;</v>
          </cell>
        </row>
        <row r="8245">
          <cell r="A8245" t="str">
            <v xml:space="preserve"> end;</v>
          </cell>
        </row>
        <row r="8246">
          <cell r="A8246" t="str">
            <v>%mend missing;</v>
          </cell>
        </row>
        <row r="8248">
          <cell r="A8248" t="str">
            <v>%macro missing2;</v>
          </cell>
        </row>
        <row r="8249">
          <cell r="A8249" t="str">
            <v>array numvar _numeric_ ;</v>
          </cell>
        </row>
        <row r="8250">
          <cell r="A8250" t="str">
            <v xml:space="preserve"> do over numvar;</v>
          </cell>
        </row>
        <row r="8251">
          <cell r="A8251" t="str">
            <v xml:space="preserve">  if numvar=0 then numvar='';</v>
          </cell>
        </row>
        <row r="8252">
          <cell r="A8252" t="str">
            <v xml:space="preserve"> end;</v>
          </cell>
        </row>
        <row r="8253">
          <cell r="A8253" t="str">
            <v>%mend missing2;</v>
          </cell>
        </row>
        <row r="8255">
          <cell r="A8255" t="str">
            <v>%macro missing3;</v>
          </cell>
        </row>
        <row r="8256">
          <cell r="A8256" t="str">
            <v>array numvar _numeric_ ;</v>
          </cell>
        </row>
        <row r="8257">
          <cell r="A8257" t="str">
            <v xml:space="preserve"> do over numvar;</v>
          </cell>
        </row>
        <row r="8258">
          <cell r="A8258" t="str">
            <v xml:space="preserve">  if numvar=. then numvar=0;</v>
          </cell>
        </row>
        <row r="8259">
          <cell r="A8259" t="str">
            <v xml:space="preserve">  if numvar lt .1 then numvar = 0;</v>
          </cell>
        </row>
        <row r="8260">
          <cell r="A8260" t="str">
            <v xml:space="preserve"> end;</v>
          </cell>
        </row>
        <row r="8261">
          <cell r="A8261" t="str">
            <v>%mend missing3;</v>
          </cell>
        </row>
        <row r="8262">
          <cell r="A8262" t="str">
            <v>/*get the request table information*/</v>
          </cell>
        </row>
        <row r="8267">
          <cell r="A8267" t="str">
            <v>proc sql inobs=max ;</v>
          </cell>
        </row>
        <row r="8268">
          <cell r="A8268" t="str">
            <v>connect to odbc (dsn=&amp;dsn uid=&amp;user pwd=&amp;iwpwd) ;</v>
          </cell>
        </row>
        <row r="8269">
          <cell r="A8269" t="str">
            <v>create table tblname as</v>
          </cell>
        </row>
        <row r="8270">
          <cell r="A8270" t="str">
            <v>select * from  connection to odbc</v>
          </cell>
        </row>
        <row r="8271">
          <cell r="A8271" t="str">
            <v>(select CarrMap.PRIMARY_NME as carname,</v>
          </cell>
        </row>
        <row r="8272">
          <cell r="A8272" t="str">
            <v xml:space="preserve">  CarrMap.OPERATIONAL_ID as carrier,</v>
          </cell>
        </row>
        <row r="8273">
          <cell r="A8273" t="str">
            <v xml:space="preserve">  CarrMap.Claim_TABLE_NME  as tblname ,</v>
          </cell>
        </row>
        <row r="8274">
          <cell r="A8274" t="str">
            <v xml:space="preserve">  CarrMap.Blocked_Client_Ind  as blocked,</v>
          </cell>
        </row>
        <row r="8275">
          <cell r="A8275" t="str">
            <v xml:space="preserve">  CarrMap.client_database_nme as dbv</v>
          </cell>
        </row>
        <row r="8276">
          <cell r="A8276" t="str">
            <v>from IW_DEFLT_PRODDB_V.CARRIER_MAP CarrMap</v>
          </cell>
        </row>
        <row r="8278">
          <cell r="A8278" t="str">
            <v>where PATIENT_IDENTIFIER_IND = 'N'</v>
          </cell>
        </row>
        <row r="8279">
          <cell r="A8279" t="str">
            <v xml:space="preserve">      /*CarrMap.Blocked_Client_Ind = 'N'*/</v>
          </cell>
        </row>
        <row r="8280">
          <cell r="A8280" t="str">
            <v>and claim_inclusion_ind= 'N'</v>
          </cell>
        </row>
        <row r="8281">
          <cell r="A8281" t="str">
            <v>and CarrMap.OPERATIONAL_ID IN (&amp;save_carrier)</v>
          </cell>
        </row>
        <row r="8283">
          <cell r="A8283" t="str">
            <v>order by tblname)</v>
          </cell>
        </row>
        <row r="8284">
          <cell r="A8284" t="str">
            <v xml:space="preserve">where tblname not like '%hist_pharmacy_claim_2%' </v>
          </cell>
        </row>
        <row r="8285">
          <cell r="A8285" t="str">
            <v>and tblname not like 'hist_pharmacy_claim_3%'</v>
          </cell>
        </row>
        <row r="8286">
          <cell r="A8286" t="str">
            <v xml:space="preserve">and tblname not like '%HIST_PHARMACY_CLAIM_2%' </v>
          </cell>
        </row>
        <row r="8287">
          <cell r="A8287" t="str">
            <v>and tblname not like 'HIST_PHARMACY_CLAIM_3%'</v>
          </cell>
        </row>
        <row r="8288">
          <cell r="A8288" t="str">
            <v>and index(tblname,'_ACC');</v>
          </cell>
        </row>
        <row r="8290">
          <cell r="A8290" t="str">
            <v>disconnect from odbc;</v>
          </cell>
        </row>
        <row r="8291">
          <cell r="A8291" t="str">
            <v>quit;</v>
          </cell>
        </row>
        <row r="8293">
          <cell r="A8293" t="str">
            <v>%macro oneperiod;</v>
          </cell>
        </row>
        <row r="8294">
          <cell r="A8294" t="str">
            <v xml:space="preserve"> %if "&amp;start1"=' ' %then %do;</v>
          </cell>
        </row>
        <row r="8295">
          <cell r="A8295" t="str">
            <v xml:space="preserve">  call symput("start1","1900-01-01");</v>
          </cell>
        </row>
        <row r="8296">
          <cell r="A8296" t="str">
            <v xml:space="preserve">  call symput("end1","1900-12-31");</v>
          </cell>
        </row>
        <row r="8297">
          <cell r="A8297" t="str">
            <v xml:space="preserve"> oneperiod=1;</v>
          </cell>
        </row>
        <row r="8298">
          <cell r="A8298" t="str">
            <v xml:space="preserve"> %end;</v>
          </cell>
        </row>
        <row r="8299">
          <cell r="A8299" t="str">
            <v>%mend;</v>
          </cell>
        </row>
        <row r="8300">
          <cell r="A8300" t="str">
            <v>;</v>
          </cell>
        </row>
        <row r="8302">
          <cell r="A8302" t="str">
            <v>data _null_;</v>
          </cell>
        </row>
        <row r="8303">
          <cell r="A8303" t="str">
            <v>current_year=put(year(today()),4.0);</v>
          </cell>
        </row>
        <row r="8304">
          <cell r="A8304" t="str">
            <v>if month(today())le 2 then current_year=current_year-1;</v>
          </cell>
        </row>
        <row r="8305">
          <cell r="A8305" t="str">
            <v>exec_date1="'"||current_year||"-01-01'";</v>
          </cell>
        </row>
        <row r="8306">
          <cell r="A8306" t="str">
            <v>exec_date2="'"||current_year||"-12-31'";</v>
          </cell>
        </row>
        <row r="8307">
          <cell r="A8307" t="str">
            <v>call symput("exec_date1",exec_date1);</v>
          </cell>
        </row>
        <row r="8308">
          <cell r="A8308" t="str">
            <v>call symput("exec_date2",exec_date2);</v>
          </cell>
        </row>
        <row r="8310">
          <cell r="A8310" t="str">
            <v>call  symput("period1_title",</v>
          </cell>
        </row>
        <row r="8311">
          <cell r="A8311" t="str">
            <v xml:space="preserve">      substr("&amp;start1",7,2)||"-"||substr("&amp;start1",10,2)||"-"||substr("&amp;start1",2,4)||" To "||</v>
          </cell>
        </row>
        <row r="8312">
          <cell r="A8312" t="str">
            <v xml:space="preserve">      substr("&amp;end1",7,2)||"-"||substr("&amp;end1",10,2)||"-"||substr("&amp;end1",2,4));</v>
          </cell>
        </row>
        <row r="8314">
          <cell r="A8314" t="str">
            <v>call  symput("period2_title",</v>
          </cell>
        </row>
        <row r="8315">
          <cell r="A8315" t="str">
            <v xml:space="preserve">      substr("&amp;start2",7,2)||"-"||substr("&amp;start2",10,2)||"-"||substr("&amp;start2",2,4)||" To "||</v>
          </cell>
        </row>
        <row r="8316">
          <cell r="A8316" t="str">
            <v xml:space="preserve">      substr("&amp;end2",7,2)||"-"||substr("&amp;end2",10,2)||"-"||substr("&amp;end2",2,4));</v>
          </cell>
        </row>
        <row r="8318">
          <cell r="A8318" t="str">
            <v>run;</v>
          </cell>
        </row>
        <row r="8321">
          <cell r="A8321" t="str">
            <v>proc sort data=tblname  nodupkey;by tblname;</v>
          </cell>
        </row>
        <row r="8323">
          <cell r="A8323" t="str">
            <v>data tblname;set tblname nobs=num;</v>
          </cell>
        </row>
        <row r="8324">
          <cell r="A8324" t="str">
            <v>if num=1;</v>
          </cell>
        </row>
        <row r="8325">
          <cell r="A8325" t="str">
            <v>table=compress(dbv||"."||tblname) ;</v>
          </cell>
        </row>
        <row r="8326">
          <cell r="A8326" t="str">
            <v>call symput("table",table) ;</v>
          </cell>
        </row>
        <row r="8327">
          <cell r="A8327" t="str">
            <v>run;</v>
          </cell>
        </row>
        <row r="8329">
          <cell r="A8329" t="str">
            <v>data null(replace=yes);infile cards;</v>
          </cell>
        </row>
        <row r="8330">
          <cell r="A8330" t="str">
            <v>input x;</v>
          </cell>
        </row>
        <row r="8331">
          <cell r="A8331" t="str">
            <v>cards;</v>
          </cell>
        </row>
        <row r="8332">
          <cell r="A8332">
            <v>1</v>
          </cell>
        </row>
        <row r="8333">
          <cell r="A8333" t="str">
            <v>;run;</v>
          </cell>
        </row>
        <row r="8335">
          <cell r="A8335" t="str">
            <v>data period;infile cards;</v>
          </cell>
        </row>
        <row r="8336">
          <cell r="A8336" t="str">
            <v>input @1 dummy1 ;</v>
          </cell>
        </row>
        <row r="8337">
          <cell r="A8337" t="str">
            <v>if dummy1=1 then period="Period1";</v>
          </cell>
        </row>
        <row r="8338">
          <cell r="A8338" t="str">
            <v>if dummy1=2 then period="Period2";</v>
          </cell>
        </row>
        <row r="8339">
          <cell r="A8339" t="str">
            <v>cards;</v>
          </cell>
        </row>
        <row r="8340">
          <cell r="A8340">
            <v>1</v>
          </cell>
        </row>
        <row r="8341">
          <cell r="A8341">
            <v>2</v>
          </cell>
        </row>
        <row r="8342">
          <cell r="A8342" t="str">
            <v>;</v>
          </cell>
        </row>
        <row r="8343">
          <cell r="A8343" t="str">
            <v>data pg_dummy;infile cards;</v>
          </cell>
        </row>
        <row r="8344">
          <cell r="A8344" t="str">
            <v>input @1 period $char7.</v>
          </cell>
        </row>
        <row r="8345">
          <cell r="A8345" t="str">
            <v xml:space="preserve">      @8 gender $char1.</v>
          </cell>
        </row>
        <row r="8346">
          <cell r="A8346" t="str">
            <v>;</v>
          </cell>
        </row>
        <row r="8347">
          <cell r="A8347" t="str">
            <v>cards;</v>
          </cell>
        </row>
        <row r="8348">
          <cell r="A8348" t="str">
            <v>Period1F</v>
          </cell>
        </row>
        <row r="8349">
          <cell r="A8349" t="str">
            <v>Period1M</v>
          </cell>
        </row>
        <row r="8350">
          <cell r="A8350" t="str">
            <v>Period2F</v>
          </cell>
        </row>
        <row r="8351">
          <cell r="A8351" t="str">
            <v>Period2M</v>
          </cell>
        </row>
        <row r="8352">
          <cell r="A8352" t="str">
            <v>;run;</v>
          </cell>
        </row>
        <row r="8353">
          <cell r="A8353" t="str">
            <v>data ch_dummy;infile cards;</v>
          </cell>
        </row>
        <row r="8354">
          <cell r="A8354" t="str">
            <v>input @1 chapter_id2  ;</v>
          </cell>
        </row>
        <row r="8355">
          <cell r="A8355" t="str">
            <v>;</v>
          </cell>
        </row>
        <row r="8356">
          <cell r="A8356" t="str">
            <v>cards;</v>
          </cell>
        </row>
        <row r="8357">
          <cell r="A8357">
            <v>0</v>
          </cell>
        </row>
        <row r="8358">
          <cell r="A8358">
            <v>1</v>
          </cell>
        </row>
        <row r="8359">
          <cell r="A8359">
            <v>2</v>
          </cell>
        </row>
        <row r="8360">
          <cell r="A8360">
            <v>3</v>
          </cell>
        </row>
        <row r="8361">
          <cell r="A8361">
            <v>4</v>
          </cell>
        </row>
        <row r="8362">
          <cell r="A8362">
            <v>5</v>
          </cell>
        </row>
        <row r="8363">
          <cell r="A8363">
            <v>6</v>
          </cell>
        </row>
        <row r="8364">
          <cell r="A8364">
            <v>7</v>
          </cell>
        </row>
        <row r="8365">
          <cell r="A8365">
            <v>8</v>
          </cell>
        </row>
        <row r="8366">
          <cell r="A8366">
            <v>9</v>
          </cell>
        </row>
        <row r="8367">
          <cell r="A8367">
            <v>10</v>
          </cell>
        </row>
        <row r="8368">
          <cell r="A8368">
            <v>11</v>
          </cell>
        </row>
        <row r="8369">
          <cell r="A8369">
            <v>12</v>
          </cell>
        </row>
        <row r="8370">
          <cell r="A8370">
            <v>13</v>
          </cell>
        </row>
        <row r="8371">
          <cell r="A8371">
            <v>14</v>
          </cell>
        </row>
        <row r="8372">
          <cell r="A8372">
            <v>15</v>
          </cell>
        </row>
        <row r="8373">
          <cell r="A8373">
            <v>16</v>
          </cell>
        </row>
        <row r="8374">
          <cell r="A8374" t="str">
            <v>;run;</v>
          </cell>
        </row>
        <row r="8375">
          <cell r="A8375" t="str">
            <v>proc sql;</v>
          </cell>
        </row>
        <row r="8376">
          <cell r="A8376" t="str">
            <v>create table ch_dummy1 as</v>
          </cell>
        </row>
        <row r="8377">
          <cell r="A8377" t="str">
            <v>select period, chapter_id2</v>
          </cell>
        </row>
        <row r="8378">
          <cell r="A8378" t="str">
            <v>from ch_dummy, period</v>
          </cell>
        </row>
        <row r="8379">
          <cell r="A8379" t="str">
            <v>order by period, chapter_id2;</v>
          </cell>
        </row>
        <row r="8381">
          <cell r="A8381" t="str">
            <v>data age_dummy;infile cards;</v>
          </cell>
        </row>
        <row r="8382">
          <cell r="A8382" t="str">
            <v>input @1 gr_age_id  ;</v>
          </cell>
        </row>
        <row r="8383">
          <cell r="A8383" t="str">
            <v>;</v>
          </cell>
        </row>
        <row r="8384">
          <cell r="A8384" t="str">
            <v>cards;</v>
          </cell>
        </row>
        <row r="8385">
          <cell r="A8385">
            <v>1</v>
          </cell>
        </row>
        <row r="8386">
          <cell r="A8386">
            <v>2</v>
          </cell>
        </row>
        <row r="8387">
          <cell r="A8387">
            <v>3</v>
          </cell>
        </row>
        <row r="8388">
          <cell r="A8388">
            <v>4</v>
          </cell>
        </row>
        <row r="8389">
          <cell r="A8389">
            <v>5</v>
          </cell>
        </row>
        <row r="8390">
          <cell r="A8390">
            <v>6</v>
          </cell>
        </row>
        <row r="8391">
          <cell r="A8391">
            <v>7</v>
          </cell>
        </row>
        <row r="8392">
          <cell r="A8392">
            <v>8</v>
          </cell>
        </row>
        <row r="8393">
          <cell r="A8393">
            <v>9</v>
          </cell>
        </row>
        <row r="8394">
          <cell r="A8394">
            <v>10</v>
          </cell>
        </row>
        <row r="8395">
          <cell r="A8395">
            <v>11</v>
          </cell>
        </row>
        <row r="8396">
          <cell r="A8396">
            <v>12</v>
          </cell>
        </row>
        <row r="8397">
          <cell r="A8397">
            <v>13</v>
          </cell>
        </row>
        <row r="8398">
          <cell r="A8398">
            <v>14</v>
          </cell>
        </row>
        <row r="8399">
          <cell r="A8399">
            <v>15</v>
          </cell>
        </row>
        <row r="8400">
          <cell r="A8400">
            <v>16</v>
          </cell>
        </row>
        <row r="8401">
          <cell r="A8401" t="str">
            <v>17</v>
          </cell>
        </row>
        <row r="8402">
          <cell r="A8402" t="str">
            <v>18</v>
          </cell>
        </row>
        <row r="8403">
          <cell r="A8403" t="str">
            <v>;run;</v>
          </cell>
        </row>
        <row r="8404">
          <cell r="A8404" t="str">
            <v>proc sql;</v>
          </cell>
        </row>
        <row r="8405">
          <cell r="A8405" t="str">
            <v>create table age_dummy1 as</v>
          </cell>
        </row>
        <row r="8406">
          <cell r="A8406" t="str">
            <v>select period, gr_age_id</v>
          </cell>
        </row>
        <row r="8407">
          <cell r="A8407" t="str">
            <v>from age_dummy, period</v>
          </cell>
        </row>
        <row r="8408">
          <cell r="A8408" t="str">
            <v>order by period, gr_age_id;</v>
          </cell>
        </row>
        <row r="8410">
          <cell r="A8410" t="str">
            <v>data dummy1;</v>
          </cell>
        </row>
        <row r="8411">
          <cell r="A8411" t="str">
            <v>infile cards;</v>
          </cell>
        </row>
        <row r="8412">
          <cell r="A8412" t="str">
            <v>input @1 channel $char1.</v>
          </cell>
        </row>
        <row r="8413">
          <cell r="A8413" t="str">
            <v xml:space="preserve">         @2 maint $char1.</v>
          </cell>
        </row>
        <row r="8414">
          <cell r="A8414" t="str">
            <v xml:space="preserve">         @3 abgcode $char1.</v>
          </cell>
        </row>
        <row r="8415">
          <cell r="A8415" t="str">
            <v xml:space="preserve">         @4 formind $char1. ;</v>
          </cell>
        </row>
        <row r="8416">
          <cell r="A8416" t="str">
            <v>cards;</v>
          </cell>
        </row>
        <row r="8417">
          <cell r="A8417" t="str">
            <v>R0AY</v>
          </cell>
        </row>
        <row r="8418">
          <cell r="A8418" t="str">
            <v>R0AN</v>
          </cell>
        </row>
        <row r="8419">
          <cell r="A8419" t="str">
            <v>R0BY</v>
          </cell>
        </row>
        <row r="8420">
          <cell r="A8420" t="str">
            <v>R0BN</v>
          </cell>
        </row>
        <row r="8421">
          <cell r="A8421" t="str">
            <v>R0GY</v>
          </cell>
        </row>
        <row r="8422">
          <cell r="A8422" t="str">
            <v>R0GN</v>
          </cell>
        </row>
        <row r="8423">
          <cell r="A8423" t="str">
            <v>R1AY</v>
          </cell>
        </row>
        <row r="8424">
          <cell r="A8424" t="str">
            <v>R1AN</v>
          </cell>
        </row>
        <row r="8425">
          <cell r="A8425" t="str">
            <v>R1BY</v>
          </cell>
        </row>
        <row r="8426">
          <cell r="A8426" t="str">
            <v>R1BN</v>
          </cell>
        </row>
        <row r="8427">
          <cell r="A8427" t="str">
            <v>R1GY</v>
          </cell>
        </row>
        <row r="8428">
          <cell r="A8428" t="str">
            <v>R1GN</v>
          </cell>
        </row>
        <row r="8429">
          <cell r="A8429" t="str">
            <v>M0AY</v>
          </cell>
        </row>
        <row r="8430">
          <cell r="A8430" t="str">
            <v>M0AN</v>
          </cell>
        </row>
        <row r="8431">
          <cell r="A8431" t="str">
            <v>M0BY</v>
          </cell>
        </row>
        <row r="8432">
          <cell r="A8432" t="str">
            <v>M0BN</v>
          </cell>
        </row>
        <row r="8433">
          <cell r="A8433" t="str">
            <v>M0GY</v>
          </cell>
        </row>
        <row r="8434">
          <cell r="A8434" t="str">
            <v>M0GN</v>
          </cell>
        </row>
        <row r="8435">
          <cell r="A8435" t="str">
            <v>M1AY</v>
          </cell>
        </row>
        <row r="8436">
          <cell r="A8436" t="str">
            <v>M1AN</v>
          </cell>
        </row>
        <row r="8437">
          <cell r="A8437" t="str">
            <v>M1BY</v>
          </cell>
        </row>
        <row r="8438">
          <cell r="A8438" t="str">
            <v>M1BN</v>
          </cell>
        </row>
        <row r="8439">
          <cell r="A8439" t="str">
            <v>M1GY</v>
          </cell>
        </row>
        <row r="8440">
          <cell r="A8440" t="str">
            <v>M1GN</v>
          </cell>
        </row>
        <row r="8441">
          <cell r="A8441" t="str">
            <v>;</v>
          </cell>
        </row>
        <row r="8443">
          <cell r="A8443" t="str">
            <v xml:space="preserve">        ;</v>
          </cell>
        </row>
        <row r="8444">
          <cell r="A8444" t="str">
            <v>data dummy1;set dummy1;</v>
          </cell>
        </row>
        <row r="8445">
          <cell r="A8445" t="str">
            <v xml:space="preserve"> period="Period1";output;</v>
          </cell>
        </row>
        <row r="8446">
          <cell r="A8446" t="str">
            <v xml:space="preserve"> period="Period2";output;</v>
          </cell>
        </row>
        <row r="8448">
          <cell r="A8448" t="str">
            <v>PROC SORT data=dummy1; BY period descending channel maint ABGcode descending formind;</v>
          </cell>
        </row>
        <row r="8449">
          <cell r="A8449" t="str">
            <v>run;</v>
          </cell>
        </row>
        <row r="8450">
          <cell r="A8450" t="str">
            <v>data elig_dummy;</v>
          </cell>
        </row>
        <row r="8451">
          <cell r="A8451" t="str">
            <v>infile cards;</v>
          </cell>
        </row>
        <row r="8452">
          <cell r="A8452" t="str">
            <v>input @1 cycleid $char6.;</v>
          </cell>
        </row>
        <row r="8453">
          <cell r="A8453" t="str">
            <v>cards;</v>
          </cell>
        </row>
        <row r="8454">
          <cell r="A8454" t="str">
            <v>200201</v>
          </cell>
        </row>
        <row r="8455">
          <cell r="A8455" t="str">
            <v>200202</v>
          </cell>
        </row>
        <row r="8456">
          <cell r="A8456" t="str">
            <v>200203</v>
          </cell>
        </row>
        <row r="8457">
          <cell r="A8457" t="str">
            <v>200204</v>
          </cell>
        </row>
        <row r="8458">
          <cell r="A8458" t="str">
            <v>200205</v>
          </cell>
        </row>
        <row r="8459">
          <cell r="A8459" t="str">
            <v>200206</v>
          </cell>
        </row>
        <row r="8460">
          <cell r="A8460" t="str">
            <v>200207</v>
          </cell>
        </row>
        <row r="8461">
          <cell r="A8461" t="str">
            <v>200208</v>
          </cell>
        </row>
        <row r="8462">
          <cell r="A8462" t="str">
            <v>200209</v>
          </cell>
        </row>
        <row r="8463">
          <cell r="A8463" t="str">
            <v>200210</v>
          </cell>
        </row>
        <row r="8464">
          <cell r="A8464" t="str">
            <v>200211</v>
          </cell>
        </row>
        <row r="8465">
          <cell r="A8465" t="str">
            <v>200212</v>
          </cell>
        </row>
        <row r="8466">
          <cell r="A8466" t="str">
            <v>200301</v>
          </cell>
        </row>
        <row r="8467">
          <cell r="A8467" t="str">
            <v>200302</v>
          </cell>
        </row>
        <row r="8468">
          <cell r="A8468" t="str">
            <v>200303</v>
          </cell>
        </row>
        <row r="8469">
          <cell r="A8469" t="str">
            <v>200304</v>
          </cell>
        </row>
        <row r="8470">
          <cell r="A8470" t="str">
            <v>200305</v>
          </cell>
        </row>
        <row r="8471">
          <cell r="A8471" t="str">
            <v>200306</v>
          </cell>
        </row>
        <row r="8472">
          <cell r="A8472" t="str">
            <v>200307</v>
          </cell>
        </row>
        <row r="8473">
          <cell r="A8473" t="str">
            <v>200308</v>
          </cell>
        </row>
        <row r="8474">
          <cell r="A8474" t="str">
            <v>200309</v>
          </cell>
        </row>
        <row r="8475">
          <cell r="A8475" t="str">
            <v>200310</v>
          </cell>
        </row>
        <row r="8476">
          <cell r="A8476" t="str">
            <v>200311</v>
          </cell>
        </row>
        <row r="8477">
          <cell r="A8477" t="str">
            <v>200312</v>
          </cell>
        </row>
        <row r="8478">
          <cell r="A8478" t="str">
            <v>200401</v>
          </cell>
        </row>
        <row r="8479">
          <cell r="A8479" t="str">
            <v>200402</v>
          </cell>
        </row>
        <row r="8480">
          <cell r="A8480" t="str">
            <v>200403</v>
          </cell>
        </row>
        <row r="8481">
          <cell r="A8481" t="str">
            <v>200404</v>
          </cell>
        </row>
        <row r="8482">
          <cell r="A8482" t="str">
            <v>200405</v>
          </cell>
        </row>
        <row r="8483">
          <cell r="A8483" t="str">
            <v>200406</v>
          </cell>
        </row>
        <row r="8484">
          <cell r="A8484" t="str">
            <v>200407</v>
          </cell>
        </row>
        <row r="8485">
          <cell r="A8485" t="str">
            <v>200408</v>
          </cell>
        </row>
        <row r="8486">
          <cell r="A8486" t="str">
            <v>200409</v>
          </cell>
        </row>
        <row r="8487">
          <cell r="A8487" t="str">
            <v>200410</v>
          </cell>
        </row>
        <row r="8488">
          <cell r="A8488" t="str">
            <v>200411</v>
          </cell>
        </row>
        <row r="8489">
          <cell r="A8489" t="str">
            <v>200412</v>
          </cell>
        </row>
        <row r="8490">
          <cell r="A8490" t="str">
            <v>200501</v>
          </cell>
        </row>
        <row r="8491">
          <cell r="A8491" t="str">
            <v>200502</v>
          </cell>
        </row>
        <row r="8492">
          <cell r="A8492" t="str">
            <v>200503</v>
          </cell>
        </row>
        <row r="8493">
          <cell r="A8493" t="str">
            <v>200504</v>
          </cell>
        </row>
        <row r="8494">
          <cell r="A8494" t="str">
            <v>200505</v>
          </cell>
        </row>
        <row r="8495">
          <cell r="A8495" t="str">
            <v>200506</v>
          </cell>
        </row>
        <row r="8496">
          <cell r="A8496" t="str">
            <v>200507</v>
          </cell>
        </row>
        <row r="8497">
          <cell r="A8497" t="str">
            <v>200508</v>
          </cell>
        </row>
        <row r="8498">
          <cell r="A8498" t="str">
            <v>200509</v>
          </cell>
        </row>
        <row r="8499">
          <cell r="A8499" t="str">
            <v>200510</v>
          </cell>
        </row>
        <row r="8500">
          <cell r="A8500" t="str">
            <v>200511</v>
          </cell>
        </row>
        <row r="8501">
          <cell r="A8501" t="str">
            <v>200512</v>
          </cell>
        </row>
        <row r="8502">
          <cell r="A8502" t="str">
            <v>200601</v>
          </cell>
        </row>
        <row r="8503">
          <cell r="A8503" t="str">
            <v>200602</v>
          </cell>
        </row>
        <row r="8504">
          <cell r="A8504" t="str">
            <v>200603</v>
          </cell>
        </row>
        <row r="8505">
          <cell r="A8505" t="str">
            <v>200604</v>
          </cell>
        </row>
        <row r="8506">
          <cell r="A8506" t="str">
            <v>200605</v>
          </cell>
        </row>
        <row r="8507">
          <cell r="A8507" t="str">
            <v>200606</v>
          </cell>
        </row>
        <row r="8508">
          <cell r="A8508" t="str">
            <v>200607</v>
          </cell>
        </row>
        <row r="8509">
          <cell r="A8509" t="str">
            <v>200608</v>
          </cell>
        </row>
        <row r="8510">
          <cell r="A8510" t="str">
            <v>200609</v>
          </cell>
        </row>
        <row r="8511">
          <cell r="A8511" t="str">
            <v>200610</v>
          </cell>
        </row>
        <row r="8512">
          <cell r="A8512" t="str">
            <v>200611</v>
          </cell>
        </row>
        <row r="8513">
          <cell r="A8513" t="str">
            <v>200612</v>
          </cell>
        </row>
        <row r="8514">
          <cell r="A8514" t="str">
            <v>;run;</v>
          </cell>
        </row>
        <row r="8515">
          <cell r="A8515" t="str">
            <v>/*%macro teradata;*/</v>
          </cell>
        </row>
        <row r="8517">
          <cell r="A8517" t="str">
            <v>/********************************/</v>
          </cell>
        </row>
        <row r="8518">
          <cell r="A8518" t="str">
            <v>/* Create Basic CIQ Data */;</v>
          </cell>
        </row>
        <row r="8519">
          <cell r="A8519" t="str">
            <v>/********************************/</v>
          </cell>
        </row>
        <row r="8522">
          <cell r="A8522" t="str">
            <v>proc sql inobs=max exec noerrorstop;</v>
          </cell>
        </row>
        <row r="8523">
          <cell r="A8523" t="str">
            <v>connect to odbc (dsn=&amp;dsn uid=&amp;user pwd=&amp;iwpwd) ;</v>
          </cell>
        </row>
        <row r="8524">
          <cell r="A8524" t="str">
            <v>create table ciq as</v>
          </cell>
        </row>
        <row r="8525">
          <cell r="A8525" t="str">
            <v>select * from  connection to odbc</v>
          </cell>
        </row>
        <row r="8526">
          <cell r="A8526" t="str">
            <v xml:space="preserve">   (select</v>
          </cell>
        </row>
        <row r="8527">
          <cell r="A8527" t="str">
            <v>clm.period as period,</v>
          </cell>
        </row>
        <row r="8528">
          <cell r="A8528" t="str">
            <v xml:space="preserve">clm.channel as channel, </v>
          </cell>
        </row>
        <row r="8529">
          <cell r="A8529" t="str">
            <v>clm.maint as maint,</v>
          </cell>
        </row>
        <row r="8530">
          <cell r="A8530" t="str">
            <v>clm.abgcode as abgcode,</v>
          </cell>
        </row>
        <row r="8531">
          <cell r="A8531" t="str">
            <v>clm.formind as formind,</v>
          </cell>
        </row>
        <row r="8532">
          <cell r="A8532" t="str">
            <v>sum(clm.nclaims)as nclaims,</v>
          </cell>
        </row>
        <row r="8533">
          <cell r="A8533" t="str">
            <v>sum(clm.days) as days,</v>
          </cell>
        </row>
        <row r="8534">
          <cell r="A8534" t="str">
            <v>sum(clm.awp) as awp,</v>
          </cell>
        </row>
        <row r="8535">
          <cell r="A8535" t="str">
            <v>sum(clm.ingcost) as ingcost,</v>
          </cell>
        </row>
        <row r="8536">
          <cell r="A8536" t="str">
            <v>sum(clm.profee) as profee,</v>
          </cell>
        </row>
        <row r="8537">
          <cell r="A8537" t="str">
            <v>sum(clm.copay) as copay,</v>
          </cell>
        </row>
        <row r="8538">
          <cell r="A8538" t="str">
            <v xml:space="preserve">sum(clm.deduct) as deduct, </v>
          </cell>
        </row>
        <row r="8539">
          <cell r="A8539" t="str">
            <v>sum(clm.tax) as tax,</v>
          </cell>
        </row>
        <row r="8540">
          <cell r="A8540" t="str">
            <v>sum(clm.netcost) as netcost</v>
          </cell>
        </row>
        <row r="8541">
          <cell r="A8541" t="str">
            <v/>
          </cell>
        </row>
        <row r="8542">
          <cell r="A8542" t="str">
            <v>from</v>
          </cell>
        </row>
        <row r="8543">
          <cell r="A8543" t="str">
            <v xml:space="preserve">(select </v>
          </cell>
        </row>
        <row r="8544">
          <cell r="A8544" t="str">
            <v>(substr('RMM',index('RMO',Claim.mail_retail_cde  ),1)) as channel,</v>
          </cell>
        </row>
        <row r="8545">
          <cell r="A8545" t="str">
            <v>(substr('0111',index('012 ',DrugCurr.MAINTENANCE_DRUG_CDE  ),1)) as maint,</v>
          </cell>
        </row>
        <row r="8546">
          <cell r="A8546" t="str">
            <v>(substr('ABGA',index('ABG ',Claim.&amp;brand_generic  ),1)) as abgcode,</v>
          </cell>
        </row>
        <row r="8547">
          <cell r="A8547" t="str">
            <v>(substr('NYY',index('NY ',Claim.FILL_DRUG_FORMULARY_IND),1)) as formind,</v>
          </cell>
        </row>
        <row r="8548">
          <cell r="A8548" t="str">
            <v>(Claim.claim_count_nbr) as nclaims,</v>
          </cell>
        </row>
        <row r="8549">
          <cell r="A8549" t="str">
            <v>(Claim.fill_days_supply_qty) as days,</v>
          </cell>
        </row>
        <row r="8550">
          <cell r="A8550" t="str">
            <v>(((Claim.&amp;pd_awp._unit_cost_amt (float))  * Claim.inferred_fill_qty  )) as awp,</v>
          </cell>
        </row>
        <row r="8551">
          <cell r="A8551" t="str">
            <v>(Claim.bil_final_ingredient_cost_amt &amp;xcopay) as ingcost,</v>
          </cell>
        </row>
        <row r="8552">
          <cell r="A8552" t="str">
            <v>(claim.bil_dispensing_fee_amt+claim.bil_incentive_fee_total_amt) as profee,</v>
          </cell>
        </row>
        <row r="8553">
          <cell r="A8553" t="str">
            <v>(Claim.bil_derived_copay_amt) as copay,</v>
          </cell>
        </row>
        <row r="8554">
          <cell r="A8554" t="str">
            <v>(Claim.bil_deduct_applied_amt) as deduct ,</v>
          </cell>
        </row>
        <row r="8555">
          <cell r="A8555" t="str">
            <v>(Claim.bil_sales_tax_total_amt) as tax,</v>
          </cell>
        </row>
        <row r="8556">
          <cell r="A8556" t="str">
            <v>(Claim.bil_net_check_amt) as netcost,</v>
          </cell>
        </row>
        <row r="8557">
          <cell r="A8557" t="str">
            <v/>
          </cell>
        </row>
        <row r="8558">
          <cell r="A8558" t="str">
            <v>/*case</v>
          </cell>
        </row>
        <row r="8559">
          <cell r="A8559" t="str">
            <v xml:space="preserve">when (Claim.&amp;pd_awp._unit_cost_amt (float))  * Claim.inferred_fill_qty   &gt;0 and </v>
          </cell>
        </row>
        <row r="8560">
          <cell r="A8560" t="str">
            <v>1-Claim.bil_final_ingredient_cost_amt /((Claim.&amp;pd_awp._unit_cost_amt (float))* Claim.inferred_fill_qty) &gt;&amp;max_discount</v>
          </cell>
        </row>
        <row r="8561">
          <cell r="A8561" t="str">
            <v>then  ((Claim.bil_final_ingredient_cost_amt)/.85)</v>
          </cell>
        </row>
        <row r="8562">
          <cell r="A8562" t="str">
            <v>else ((Claim.&amp;pd_awp._unit_cost_amt (float))* Claim.inferred_fill_qty)</v>
          </cell>
        </row>
        <row r="8563">
          <cell r="A8563" t="str">
            <v>end as awp,*/</v>
          </cell>
        </row>
        <row r="8564">
          <cell r="A8564" t="str">
            <v>case</v>
          </cell>
        </row>
        <row r="8565">
          <cell r="A8565" t="str">
            <v>when Claim.&amp;datetype BETWEEN &amp;start1 and &amp;end1 then 'Period1'</v>
          </cell>
        </row>
        <row r="8566">
          <cell r="A8566" t="str">
            <v>when Claim.&amp;datetype BETWEEN &amp;start2 and &amp;end2 then 'Period2'</v>
          </cell>
        </row>
        <row r="8567">
          <cell r="A8567" t="str">
            <v>end as period</v>
          </cell>
        </row>
        <row r="8568">
          <cell r="A8568" t="str">
            <v/>
          </cell>
        </row>
        <row r="8569">
          <cell r="A8569" t="str">
            <v xml:space="preserve">from &amp;table Claim, </v>
          </cell>
        </row>
        <row r="8570">
          <cell r="A8570" t="str">
            <v>IW_DEFLT_PRODDB_V.MEDICAL_PRODUCT_CURRENT DrugCurr</v>
          </cell>
        </row>
        <row r="8571">
          <cell r="A8571" t="str">
            <v>&amp;ce_from &amp;schap_from</v>
          </cell>
        </row>
        <row r="8573">
          <cell r="A8573" t="str">
            <v/>
          </cell>
        </row>
        <row r="8574">
          <cell r="A8574" t="str">
            <v xml:space="preserve">WHERE claim.&amp;CONSTRAINT_LEVEL._operational_id in (select CONSTRAINT_VAR From MWAD_USERDB.&amp;CONSTRAINT_TABLE CONS Group by 1)                                       </v>
          </cell>
        </row>
        <row r="8575">
          <cell r="A8575" t="str">
            <v>&amp;constraint_join1</v>
          </cell>
        </row>
        <row r="8576">
          <cell r="A8576" t="str">
            <v>and</v>
          </cell>
        </row>
        <row r="8577">
          <cell r="A8577" t="str">
            <v>((Claim.&amp;datetype BETWEEN &amp;start1 and &amp;end1) or</v>
          </cell>
        </row>
        <row r="8578">
          <cell r="A8578" t="str">
            <v>(Claim.&amp;datetype BETWEEN &amp;start2 and &amp;end2))</v>
          </cell>
        </row>
        <row r="8579">
          <cell r="A8579" t="str">
            <v xml:space="preserve">and DrugCurr.product_service_id = Claim.bil_product_service_id </v>
          </cell>
        </row>
        <row r="8580">
          <cell r="A8580" t="str">
            <v>&amp;ce_where &amp;schap_where</v>
          </cell>
        </row>
        <row r="8581">
          <cell r="A8581" t="str">
            <v>&amp;custom_constraint &amp;addl_constraint &amp;compounds &amp;specialty &amp;mailretail &amp;bg_constraint &amp;patage_constraint &amp;am_constraint &amp;ex_constraint &amp;ce_constraint &amp;cob_constraint &amp;m_constraint &amp;SSG &amp;ZNC) clm</v>
          </cell>
        </row>
        <row r="8582">
          <cell r="A8582" t="str">
            <v/>
          </cell>
        </row>
        <row r="8583">
          <cell r="A8583" t="str">
            <v xml:space="preserve">group by   </v>
          </cell>
        </row>
        <row r="8584">
          <cell r="A8584" t="str">
            <v xml:space="preserve">   period, channel, maint, abgcode, formind</v>
          </cell>
        </row>
        <row r="8585">
          <cell r="A8585" t="str">
            <v/>
          </cell>
        </row>
        <row r="8586">
          <cell r="A8586" t="str">
            <v>order by</v>
          </cell>
        </row>
        <row r="8587">
          <cell r="A8587" t="str">
            <v>period, channel desc, maint, abgcode, formind desc</v>
          </cell>
        </row>
        <row r="8589">
          <cell r="A8589" t="str">
            <v>)</v>
          </cell>
        </row>
        <row r="8590">
          <cell r="A8590" t="str">
            <v xml:space="preserve"> ;</v>
          </cell>
        </row>
        <row r="8591">
          <cell r="A8591" t="str">
            <v/>
          </cell>
        </row>
        <row r="8592">
          <cell r="A8592" t="str">
            <v>disconnect from odbc;quit ;</v>
          </cell>
        </row>
        <row r="8594">
          <cell r="A8594" t="str">
            <v>/********************************/</v>
          </cell>
        </row>
        <row r="8595">
          <cell r="A8595" t="str">
            <v>/* Create Inflation Data */;</v>
          </cell>
        </row>
        <row r="8596">
          <cell r="A8596" t="str">
            <v>/********************************/</v>
          </cell>
        </row>
        <row r="8599">
          <cell r="A8599" t="str">
            <v>proc sql inobs=max exec noerrorstop;</v>
          </cell>
        </row>
        <row r="8600">
          <cell r="A8600" t="str">
            <v>connect to odbc (dsn=&amp;dsn uid=&amp;user pwd=&amp;iwpwd) ;</v>
          </cell>
        </row>
        <row r="8601">
          <cell r="A8601" t="str">
            <v>create table inflation1 as</v>
          </cell>
        </row>
        <row r="8602">
          <cell r="A8602" t="str">
            <v>select * from  connection to odbc</v>
          </cell>
        </row>
        <row r="8603">
          <cell r="A8603" t="str">
            <v xml:space="preserve">   (select</v>
          </cell>
        </row>
        <row r="8604">
          <cell r="A8604" t="str">
            <v>clm.ndc as ndc,</v>
          </cell>
        </row>
        <row r="8605">
          <cell r="A8605" t="str">
            <v>clm.brand1 as brand1,</v>
          </cell>
        </row>
        <row r="8606">
          <cell r="A8606" t="str">
            <v>sum(clm.awp1) as awp1,</v>
          </cell>
        </row>
        <row r="8607">
          <cell r="A8607" t="str">
            <v>sum(clm.days1) as days1</v>
          </cell>
        </row>
        <row r="8608">
          <cell r="A8608" t="str">
            <v/>
          </cell>
        </row>
        <row r="8609">
          <cell r="A8609" t="str">
            <v>from</v>
          </cell>
        </row>
        <row r="8610">
          <cell r="A8610" t="str">
            <v xml:space="preserve">(select </v>
          </cell>
        </row>
        <row r="8611">
          <cell r="A8611" t="str">
            <v>(DrugCurr.product_service_id) as ndc,</v>
          </cell>
        </row>
        <row r="8612">
          <cell r="A8612" t="str">
            <v>(DrugCurr.BRAND_NME) as brand1,</v>
          </cell>
        </row>
        <row r="8613">
          <cell r="A8613" t="str">
            <v>(((Claim.&amp;pd_awp._unit_cost_amt (float))  * Claim.inferred_fill_qty  )) as awp1,</v>
          </cell>
        </row>
        <row r="8614">
          <cell r="A8614" t="str">
            <v>(Claim.fill_days_supply_qty) as days1</v>
          </cell>
        </row>
        <row r="8615">
          <cell r="A8615" t="str">
            <v/>
          </cell>
        </row>
        <row r="8616">
          <cell r="A8616" t="str">
            <v>/*case</v>
          </cell>
        </row>
        <row r="8617">
          <cell r="A8617" t="str">
            <v xml:space="preserve">when (Claim.&amp;pd_awp._unit_cost_amt (float))  * Claim.inferred_fill_qty   &gt;0 and </v>
          </cell>
        </row>
        <row r="8618">
          <cell r="A8618" t="str">
            <v>1-Claim.bil_final_ingredient_cost_amt /((Claim.&amp;pd_awp._unit_cost_amt (float))* Claim.inferred_fill_qty) &gt;&amp;max_discount</v>
          </cell>
        </row>
        <row r="8619">
          <cell r="A8619" t="str">
            <v>then  ((Claim.bil_final_ingredient_cost_amt)/.85)</v>
          </cell>
        </row>
        <row r="8620">
          <cell r="A8620" t="str">
            <v>else ((Claim.&amp;pd_awp._unit_cost_amt (float))* Claim.inferred_fill_qty)</v>
          </cell>
        </row>
        <row r="8621">
          <cell r="A8621" t="str">
            <v>end as awp,*/</v>
          </cell>
        </row>
        <row r="8622">
          <cell r="A8622" t="str">
            <v/>
          </cell>
        </row>
        <row r="8623">
          <cell r="A8623" t="str">
            <v xml:space="preserve">from &amp;table Claim, </v>
          </cell>
        </row>
        <row r="8624">
          <cell r="A8624" t="str">
            <v>IW_DEFLT_PRODDB_V.MEDICAL_PRODUCT_CURRENT DrugCurr</v>
          </cell>
        </row>
        <row r="8625">
          <cell r="A8625" t="str">
            <v>&amp;ce_from &amp;schap_from</v>
          </cell>
        </row>
        <row r="8627">
          <cell r="A8627" t="str">
            <v xml:space="preserve">WHERE claim.&amp;CONSTRAINT_LEVEL._operational_id in (select CONSTRAINT_VAR From MWAD_USERDB.&amp;CONSTRAINT_TABLE CONS Group by 1)                                       </v>
          </cell>
        </row>
        <row r="8628">
          <cell r="A8628" t="str">
            <v>&amp;constraint_join1</v>
          </cell>
        </row>
        <row r="8629">
          <cell r="A8629" t="str">
            <v xml:space="preserve">and </v>
          </cell>
        </row>
        <row r="8630">
          <cell r="A8630" t="str">
            <v xml:space="preserve">(Claim.&amp;datetype BETWEEN &amp;start1 and &amp;end1) </v>
          </cell>
        </row>
        <row r="8631">
          <cell r="A8631" t="str">
            <v xml:space="preserve">and DrugCurr.product_service_id = Claim.bil_product_service_id </v>
          </cell>
        </row>
        <row r="8632">
          <cell r="A8632" t="str">
            <v>&amp;ce_where &amp;schap_where</v>
          </cell>
        </row>
        <row r="8633">
          <cell r="A8633" t="str">
            <v>&amp;custom_constraint &amp;addl_constraint &amp;compounds &amp;specialty &amp;mailretail &amp;bg_constraint &amp;patage_constraint &amp;am_constraint &amp;ex_constraint &amp;ce_constraint &amp;cob_constraint &amp;m_constraint &amp;SSG &amp;ZNC) clm</v>
          </cell>
        </row>
        <row r="8634">
          <cell r="A8634" t="str">
            <v/>
          </cell>
        </row>
        <row r="8635">
          <cell r="A8635" t="str">
            <v xml:space="preserve">group by   </v>
          </cell>
        </row>
        <row r="8636">
          <cell r="A8636" t="str">
            <v>ndc, brand1</v>
          </cell>
        </row>
        <row r="8637">
          <cell r="A8637" t="str">
            <v/>
          </cell>
        </row>
        <row r="8638">
          <cell r="A8638" t="str">
            <v>order by</v>
          </cell>
        </row>
        <row r="8639">
          <cell r="A8639" t="str">
            <v>ndc, brand1</v>
          </cell>
        </row>
        <row r="8641">
          <cell r="A8641" t="str">
            <v>)</v>
          </cell>
        </row>
        <row r="8642">
          <cell r="A8642" t="str">
            <v xml:space="preserve"> ;</v>
          </cell>
        </row>
        <row r="8643">
          <cell r="A8643" t="str">
            <v/>
          </cell>
        </row>
        <row r="8644">
          <cell r="A8644" t="str">
            <v>disconnect from odbc;quit ;</v>
          </cell>
        </row>
        <row r="8646">
          <cell r="A8646" t="str">
            <v>/********************************/</v>
          </cell>
        </row>
        <row r="8647">
          <cell r="A8647" t="str">
            <v>/* Create Inflation Data 2 */;</v>
          </cell>
        </row>
        <row r="8648">
          <cell r="A8648" t="str">
            <v>/********************************/</v>
          </cell>
        </row>
        <row r="8651">
          <cell r="A8651" t="str">
            <v>proc sql inobs=max exec noerrorstop;</v>
          </cell>
        </row>
        <row r="8652">
          <cell r="A8652" t="str">
            <v>connect to odbc (dsn=&amp;dsn uid=&amp;user pwd=&amp;iwpwd) ;</v>
          </cell>
        </row>
        <row r="8653">
          <cell r="A8653" t="str">
            <v>create table inflation2 as</v>
          </cell>
        </row>
        <row r="8654">
          <cell r="A8654" t="str">
            <v>select * from  connection to odbc</v>
          </cell>
        </row>
        <row r="8655">
          <cell r="A8655" t="str">
            <v xml:space="preserve">   (select</v>
          </cell>
        </row>
        <row r="8656">
          <cell r="A8656" t="str">
            <v>clm.ndc as ndc,</v>
          </cell>
        </row>
        <row r="8657">
          <cell r="A8657" t="str">
            <v>clm.brand2 as brand2,</v>
          </cell>
        </row>
        <row r="8658">
          <cell r="A8658" t="str">
            <v>sum(clm.awp2) as awp2,</v>
          </cell>
        </row>
        <row r="8659">
          <cell r="A8659" t="str">
            <v>sum(clm.days2) as days2</v>
          </cell>
        </row>
        <row r="8660">
          <cell r="A8660" t="str">
            <v/>
          </cell>
        </row>
        <row r="8661">
          <cell r="A8661" t="str">
            <v>from</v>
          </cell>
        </row>
        <row r="8662">
          <cell r="A8662" t="str">
            <v xml:space="preserve">(select </v>
          </cell>
        </row>
        <row r="8663">
          <cell r="A8663" t="str">
            <v>(DrugCurr.product_service_id) as ndc,</v>
          </cell>
        </row>
        <row r="8664">
          <cell r="A8664" t="str">
            <v>(DrugCurr.BRAND_NME) as brand2,</v>
          </cell>
        </row>
        <row r="8665">
          <cell r="A8665" t="str">
            <v>(((Claim.&amp;pd_awp._unit_cost_amt (float))  * Claim.inferred_fill_qty  )) as awp2,</v>
          </cell>
        </row>
        <row r="8666">
          <cell r="A8666" t="str">
            <v>(Claim.fill_days_supply_qty) as days2</v>
          </cell>
        </row>
        <row r="8667">
          <cell r="A8667" t="str">
            <v/>
          </cell>
        </row>
        <row r="8668">
          <cell r="A8668" t="str">
            <v>/*case</v>
          </cell>
        </row>
        <row r="8669">
          <cell r="A8669" t="str">
            <v xml:space="preserve">when (Claim.&amp;pd_awp._unit_cost_amt (float))  * Claim.inferred_fill_qty   &gt;0 and </v>
          </cell>
        </row>
        <row r="8670">
          <cell r="A8670" t="str">
            <v>1-Claim.bil_final_ingredient_cost_amt /((Claim.&amp;pd_awp._unit_cost_amt (float))* Claim.inferred_fill_qty) &gt;&amp;max_discount</v>
          </cell>
        </row>
        <row r="8671">
          <cell r="A8671" t="str">
            <v>then  ((Claim.bil_final_ingredient_cost_amt)/.85)</v>
          </cell>
        </row>
        <row r="8672">
          <cell r="A8672" t="str">
            <v>else ((Claim.&amp;pd_awp._unit_cost_amt (float))* Claim.inferred_fill_qty)</v>
          </cell>
        </row>
        <row r="8673">
          <cell r="A8673" t="str">
            <v>end as awp,*/</v>
          </cell>
        </row>
        <row r="8674">
          <cell r="A8674" t="str">
            <v/>
          </cell>
        </row>
        <row r="8675">
          <cell r="A8675" t="str">
            <v xml:space="preserve">from &amp;table Claim, </v>
          </cell>
        </row>
        <row r="8676">
          <cell r="A8676" t="str">
            <v>IW_DEFLT_PRODDB_V.MEDICAL_PRODUCT_CURRENT DrugCurr</v>
          </cell>
        </row>
        <row r="8677">
          <cell r="A8677" t="str">
            <v>&amp;ce_from &amp;schap_from</v>
          </cell>
        </row>
        <row r="8679">
          <cell r="A8679" t="str">
            <v xml:space="preserve">WHERE claim.&amp;CONSTRAINT_LEVEL._operational_id in (select CONSTRAINT_VAR From MWAD_USERDB.&amp;CONSTRAINT_TABLE CONS Group by 1)                                       </v>
          </cell>
        </row>
        <row r="8680">
          <cell r="A8680" t="str">
            <v>&amp;constraint_join1</v>
          </cell>
        </row>
        <row r="8681">
          <cell r="A8681" t="str">
            <v xml:space="preserve">and </v>
          </cell>
        </row>
        <row r="8682">
          <cell r="A8682" t="str">
            <v>(Claim.&amp;datetype BETWEEN &amp;start2 and &amp;end2)</v>
          </cell>
        </row>
        <row r="8683">
          <cell r="A8683" t="str">
            <v xml:space="preserve">and DrugCurr.product_service_id = Claim.bil_product_service_id </v>
          </cell>
        </row>
        <row r="8684">
          <cell r="A8684" t="str">
            <v>&amp;ce_where &amp;schap_where</v>
          </cell>
        </row>
        <row r="8685">
          <cell r="A8685" t="str">
            <v>&amp;custom_constraint &amp;addl_constraint &amp;compounds &amp;specialty &amp;mailretail &amp;bg_constraint &amp;patage_constraint &amp;am_constraint &amp;ex_constraint &amp;ce_constraint &amp;cob_constraint &amp;m_constraint &amp;SSG &amp;ZNC) clm</v>
          </cell>
        </row>
        <row r="8686">
          <cell r="A8686" t="str">
            <v/>
          </cell>
        </row>
        <row r="8687">
          <cell r="A8687" t="str">
            <v xml:space="preserve">group by   </v>
          </cell>
        </row>
        <row r="8688">
          <cell r="A8688" t="str">
            <v>ndc, brand2</v>
          </cell>
        </row>
        <row r="8689">
          <cell r="A8689" t="str">
            <v/>
          </cell>
        </row>
        <row r="8690">
          <cell r="A8690" t="str">
            <v>order by</v>
          </cell>
        </row>
        <row r="8691">
          <cell r="A8691" t="str">
            <v>ndc, brand2</v>
          </cell>
        </row>
        <row r="8693">
          <cell r="A8693" t="str">
            <v>)</v>
          </cell>
        </row>
        <row r="8694">
          <cell r="A8694" t="str">
            <v xml:space="preserve"> ;</v>
          </cell>
        </row>
        <row r="8695">
          <cell r="A8695" t="str">
            <v/>
          </cell>
        </row>
        <row r="8696">
          <cell r="A8696" t="str">
            <v>disconnect from odbc;quit ;</v>
          </cell>
        </row>
        <row r="8698">
          <cell r="A8698" t="str">
            <v>/*****************************************/</v>
          </cell>
        </row>
        <row r="8699">
          <cell r="A8699" t="str">
            <v>/* Create Basic Payable CIQ Data */;</v>
          </cell>
        </row>
        <row r="8700">
          <cell r="A8700" t="str">
            <v>/*****************************************/</v>
          </cell>
        </row>
        <row r="8703">
          <cell r="A8703" t="str">
            <v>proc sql inobs=max exec noerrorstop;</v>
          </cell>
        </row>
        <row r="8704">
          <cell r="A8704" t="str">
            <v>connect to odbc (dsn=&amp;dsn uid=&amp;user pwd=&amp;iwpwd) ;</v>
          </cell>
        </row>
        <row r="8705">
          <cell r="A8705" t="str">
            <v>create table payciq as</v>
          </cell>
        </row>
        <row r="8706">
          <cell r="A8706" t="str">
            <v>select * from  connection to odbc</v>
          </cell>
        </row>
        <row r="8707">
          <cell r="A8707" t="str">
            <v xml:space="preserve">   (select</v>
          </cell>
        </row>
        <row r="8708">
          <cell r="A8708" t="str">
            <v>clm.period as period,</v>
          </cell>
        </row>
        <row r="8709">
          <cell r="A8709" t="str">
            <v xml:space="preserve">clm.channel as channel, </v>
          </cell>
        </row>
        <row r="8710">
          <cell r="A8710" t="str">
            <v>clm.maint as maint,</v>
          </cell>
        </row>
        <row r="8711">
          <cell r="A8711" t="str">
            <v>clm.abgcode as abgcode,</v>
          </cell>
        </row>
        <row r="8712">
          <cell r="A8712" t="str">
            <v>clm.formind as formind,</v>
          </cell>
        </row>
        <row r="8713">
          <cell r="A8713" t="str">
            <v>sum(clm.nclaims)as nclaims,</v>
          </cell>
        </row>
        <row r="8714">
          <cell r="A8714" t="str">
            <v>sum(clm.days) as days,</v>
          </cell>
        </row>
        <row r="8715">
          <cell r="A8715" t="str">
            <v>sum(clm.awp) as awp,</v>
          </cell>
        </row>
        <row r="8716">
          <cell r="A8716" t="str">
            <v>sum(clm.ingcost) as ingcost,</v>
          </cell>
        </row>
        <row r="8717">
          <cell r="A8717" t="str">
            <v>sum(clm.profee) as profee,</v>
          </cell>
        </row>
        <row r="8718">
          <cell r="A8718" t="str">
            <v>sum(clm.copay) as copay,</v>
          </cell>
        </row>
        <row r="8719">
          <cell r="A8719" t="str">
            <v xml:space="preserve">sum(clm.deduct) as deduct, </v>
          </cell>
        </row>
        <row r="8720">
          <cell r="A8720" t="str">
            <v>sum(clm.tax) as tax,</v>
          </cell>
        </row>
        <row r="8721">
          <cell r="A8721" t="str">
            <v>sum(clm.netcost) as netcost</v>
          </cell>
        </row>
        <row r="8723">
          <cell r="A8723" t="str">
            <v>from</v>
          </cell>
        </row>
        <row r="8724">
          <cell r="A8724" t="str">
            <v xml:space="preserve">(select </v>
          </cell>
        </row>
        <row r="8725">
          <cell r="A8725" t="str">
            <v>(substr('RMM',index('RMO',Claim.mail_retail_cde  ),1)) as channel,</v>
          </cell>
        </row>
        <row r="8726">
          <cell r="A8726" t="str">
            <v>(substr('0111',index('012 ',DrugCurr.MAINTENANCE_DRUG_CDE  ),1)) as maint,</v>
          </cell>
        </row>
        <row r="8727">
          <cell r="A8727" t="str">
            <v>(substr('ABGA',index('ABG ',Claim.&amp;brand_generic  ),1)) as abgcode,</v>
          </cell>
        </row>
        <row r="8728">
          <cell r="A8728" t="str">
            <v>(substr('NYY',index('NY ',Claim.FILL_DRUG_FORMULARY_IND),1)) as formind,</v>
          </cell>
        </row>
        <row r="8729">
          <cell r="A8729" t="str">
            <v>(Claim.claim_count_nbr) as nclaims,</v>
          </cell>
        </row>
        <row r="8730">
          <cell r="A8730" t="str">
            <v>(Claim.fill_days_supply_qty) as days,</v>
          </cell>
        </row>
        <row r="8731">
          <cell r="A8731" t="str">
            <v>(((Claim.&amp;pd_awp._unit_cost_amt (float))  * Claim.inferred_fill_qty  )) as awp,</v>
          </cell>
        </row>
        <row r="8732">
          <cell r="A8732" t="str">
            <v>(Claim.pay_final_ingredient_cost_amt &amp;xcopay) as ingcost,</v>
          </cell>
        </row>
        <row r="8733">
          <cell r="A8733" t="str">
            <v>(claim.pay_dispensing_fee_amt+claim.pay_incentive_fee_total_amt) as profee,</v>
          </cell>
        </row>
        <row r="8734">
          <cell r="A8734" t="str">
            <v>(Claim.pay_derived_copay_amt) as copay,</v>
          </cell>
        </row>
        <row r="8735">
          <cell r="A8735" t="str">
            <v>(Claim.pay_deduct_applied_amt) as deduct ,</v>
          </cell>
        </row>
        <row r="8736">
          <cell r="A8736" t="str">
            <v>(Claim.pay_sales_tax_total_amt) as tax,</v>
          </cell>
        </row>
        <row r="8737">
          <cell r="A8737" t="str">
            <v>(Claim.pay_net_check_amt) as netcost,</v>
          </cell>
        </row>
        <row r="8738">
          <cell r="A8738" t="str">
            <v/>
          </cell>
        </row>
        <row r="8739">
          <cell r="A8739" t="str">
            <v>/*case</v>
          </cell>
        </row>
        <row r="8740">
          <cell r="A8740" t="str">
            <v xml:space="preserve">when (Claim.&amp;pd_awp._unit_cost_amt (float))  * Claim.inferred_fill_qty   &gt;0 and </v>
          </cell>
        </row>
        <row r="8741">
          <cell r="A8741" t="str">
            <v>1-Claim.pay_final_ingredient_cost_amt /((Claim.&amp;pd_awp._unit_cost_amt (float))* Claim.inferred_fill_qty) &gt;&amp;max_discount</v>
          </cell>
        </row>
        <row r="8742">
          <cell r="A8742" t="str">
            <v>then  ((Claim.pay_final_ingredient_cost_amt)/.85)</v>
          </cell>
        </row>
        <row r="8743">
          <cell r="A8743" t="str">
            <v>else ((Claim.&amp;pd_awp._unit_cost_amt (float))* Claim.inferred_fill_qty)</v>
          </cell>
        </row>
        <row r="8744">
          <cell r="A8744" t="str">
            <v>end as awp,*/</v>
          </cell>
        </row>
        <row r="8745">
          <cell r="A8745" t="str">
            <v>case</v>
          </cell>
        </row>
        <row r="8746">
          <cell r="A8746" t="str">
            <v>when Claim.&amp;datetype BETWEEN &amp;start1 and &amp;end1 then 'Period1'</v>
          </cell>
        </row>
        <row r="8747">
          <cell r="A8747" t="str">
            <v>when Claim.&amp;datetype BETWEEN &amp;start2 and &amp;end2 then 'Period2'</v>
          </cell>
        </row>
        <row r="8748">
          <cell r="A8748" t="str">
            <v>end as period</v>
          </cell>
        </row>
        <row r="8749">
          <cell r="A8749" t="str">
            <v/>
          </cell>
        </row>
        <row r="8750">
          <cell r="A8750" t="str">
            <v xml:space="preserve">from &amp;table Claim, </v>
          </cell>
        </row>
        <row r="8751">
          <cell r="A8751" t="str">
            <v>IW_DEFLT_PRODDB_V.MEDICAL_PRODUCT_CURRENT DrugCurr</v>
          </cell>
        </row>
        <row r="8752">
          <cell r="A8752" t="str">
            <v>&amp;ce_from &amp;schap_from</v>
          </cell>
        </row>
        <row r="8754">
          <cell r="A8754" t="str">
            <v xml:space="preserve">WHERE claim.&amp;CONSTRAINT_LEVEL._operational_id in (select CONSTRAINT_VAR From MWAD_USERDB.&amp;CONSTRAINT_TABLE CONS Group by 1)                                       </v>
          </cell>
        </row>
        <row r="8755">
          <cell r="A8755" t="str">
            <v>&amp;constraint_join1</v>
          </cell>
        </row>
        <row r="8756">
          <cell r="A8756" t="str">
            <v xml:space="preserve">    and</v>
          </cell>
        </row>
        <row r="8757">
          <cell r="A8757" t="str">
            <v xml:space="preserve">   ((Claim.&amp;datetype BETWEEN &amp;start1 and &amp;end1) or</v>
          </cell>
        </row>
        <row r="8758">
          <cell r="A8758" t="str">
            <v xml:space="preserve">   (Claim.&amp;datetype BETWEEN &amp;start2 and &amp;end2))</v>
          </cell>
        </row>
        <row r="8759">
          <cell r="A8759" t="str">
            <v xml:space="preserve">   and DrugCurr.product_service_id = Claim.bil_product_service_id </v>
          </cell>
        </row>
        <row r="8760">
          <cell r="A8760" t="str">
            <v>&amp;ce_where &amp;schap_where</v>
          </cell>
        </row>
        <row r="8761">
          <cell r="A8761" t="str">
            <v>&amp;custom_constraint &amp;addl_constraint &amp;compounds &amp;specialty &amp;mailretail &amp;bg_constraint &amp;patage_constraint &amp;am_constraint &amp;ex_constraint &amp;ce_constraint &amp;cob_constraint &amp;m_constraint &amp;SSG &amp;ZNC) clm</v>
          </cell>
        </row>
        <row r="8762">
          <cell r="A8762" t="str">
            <v/>
          </cell>
        </row>
        <row r="8763">
          <cell r="A8763" t="str">
            <v xml:space="preserve">group by   </v>
          </cell>
        </row>
        <row r="8764">
          <cell r="A8764" t="str">
            <v xml:space="preserve">   period, channel, maint, abgcode, formind</v>
          </cell>
        </row>
        <row r="8765">
          <cell r="A8765" t="str">
            <v/>
          </cell>
        </row>
        <row r="8766">
          <cell r="A8766" t="str">
            <v>order by</v>
          </cell>
        </row>
        <row r="8767">
          <cell r="A8767" t="str">
            <v>period, channel desc, maint, abgcode, formind desc</v>
          </cell>
        </row>
        <row r="8769">
          <cell r="A8769" t="str">
            <v>)</v>
          </cell>
        </row>
        <row r="8770">
          <cell r="A8770" t="str">
            <v xml:space="preserve"> ;</v>
          </cell>
        </row>
        <row r="8771">
          <cell r="A8771" t="str">
            <v/>
          </cell>
        </row>
        <row r="8772">
          <cell r="A8772" t="str">
            <v>disconnect from odbc;quit ;</v>
          </cell>
        </row>
        <row r="8773">
          <cell r="A8773" t="str">
            <v>/******************************************/</v>
          </cell>
        </row>
        <row r="8774">
          <cell r="A8774" t="str">
            <v>/* Create Basic Specialty CIQ Data */;</v>
          </cell>
        </row>
        <row r="8775">
          <cell r="A8775" t="str">
            <v>/*******************************************/</v>
          </cell>
        </row>
        <row r="8778">
          <cell r="A8778" t="str">
            <v>proc sql inobs=max exec noerrorstop;</v>
          </cell>
        </row>
        <row r="8779">
          <cell r="A8779" t="str">
            <v>connect to odbc (dsn=&amp;dsn uid=&amp;user pwd=&amp;iwpwd) ;</v>
          </cell>
        </row>
        <row r="8780">
          <cell r="A8780" t="str">
            <v>create table specialtyciq as</v>
          </cell>
        </row>
        <row r="8781">
          <cell r="A8781" t="str">
            <v>select * from  connection to odbc</v>
          </cell>
        </row>
        <row r="8782">
          <cell r="A8782" t="str">
            <v xml:space="preserve">   (select</v>
          </cell>
        </row>
        <row r="8783">
          <cell r="A8783" t="str">
            <v>clm.period as period,</v>
          </cell>
        </row>
        <row r="8784">
          <cell r="A8784" t="str">
            <v xml:space="preserve">clm.channel as channel, </v>
          </cell>
        </row>
        <row r="8785">
          <cell r="A8785" t="str">
            <v>clm.maint as maint,</v>
          </cell>
        </row>
        <row r="8786">
          <cell r="A8786" t="str">
            <v>clm.abgcode as abgcode,</v>
          </cell>
        </row>
        <row r="8787">
          <cell r="A8787" t="str">
            <v>clm.formind as formind,</v>
          </cell>
        </row>
        <row r="8788">
          <cell r="A8788" t="str">
            <v>sum(clm.nclaims)as nclaims,</v>
          </cell>
        </row>
        <row r="8789">
          <cell r="A8789" t="str">
            <v>sum(clm.days) as days,</v>
          </cell>
        </row>
        <row r="8790">
          <cell r="A8790" t="str">
            <v>sum(clm.awp) as awp,</v>
          </cell>
        </row>
        <row r="8791">
          <cell r="A8791" t="str">
            <v>sum(clm.ingcost) as ingcost,</v>
          </cell>
        </row>
        <row r="8792">
          <cell r="A8792" t="str">
            <v>sum(clm.profee) as profee,</v>
          </cell>
        </row>
        <row r="8793">
          <cell r="A8793" t="str">
            <v>sum(clm.copay) as copay,</v>
          </cell>
        </row>
        <row r="8794">
          <cell r="A8794" t="str">
            <v xml:space="preserve">sum(clm.deduct) as deduct, </v>
          </cell>
        </row>
        <row r="8795">
          <cell r="A8795" t="str">
            <v>sum(clm.tax) as tax,</v>
          </cell>
        </row>
        <row r="8796">
          <cell r="A8796" t="str">
            <v>sum(clm.netcost) as netcost</v>
          </cell>
        </row>
        <row r="8797">
          <cell r="A8797" t="str">
            <v/>
          </cell>
        </row>
        <row r="8798">
          <cell r="A8798" t="str">
            <v>from</v>
          </cell>
        </row>
        <row r="8799">
          <cell r="A8799" t="str">
            <v xml:space="preserve">(select </v>
          </cell>
        </row>
        <row r="8800">
          <cell r="A8800" t="str">
            <v>(substr('RMM',index('RMO',Claim.mail_retail_cde  ),1)) as channel,</v>
          </cell>
        </row>
        <row r="8801">
          <cell r="A8801" t="str">
            <v>(substr('0111',index('012 ',DrugCurr.MAINTENANCE_DRUG_CDE  ),1)) as maint,</v>
          </cell>
        </row>
        <row r="8802">
          <cell r="A8802" t="str">
            <v>(substr('ABGA',index('ABG ',Claim.&amp;brand_generic  ),1)) as abgcode,</v>
          </cell>
        </row>
        <row r="8803">
          <cell r="A8803" t="str">
            <v>(substr('NYY',index('NY ',Claim.FILL_DRUG_FORMULARY_IND),1)) as formind,</v>
          </cell>
        </row>
        <row r="8804">
          <cell r="A8804" t="str">
            <v>(Claim.claim_count_nbr) as nclaims,</v>
          </cell>
        </row>
        <row r="8805">
          <cell r="A8805" t="str">
            <v>(Claim.fill_days_supply_qty) as days,</v>
          </cell>
        </row>
        <row r="8806">
          <cell r="A8806" t="str">
            <v>(((Claim.&amp;pd_awp._unit_cost_amt (float))  * Claim.inferred_fill_qty  )) as awp,</v>
          </cell>
        </row>
        <row r="8807">
          <cell r="A8807" t="str">
            <v>(Claim.bil_final_ingredient_cost_amt &amp;xcopay) as ingcost,</v>
          </cell>
        </row>
        <row r="8808">
          <cell r="A8808" t="str">
            <v>(claim.bil_dispensing_fee_amt+claim.bil_incentive_fee_total_amt) as profee,</v>
          </cell>
        </row>
        <row r="8809">
          <cell r="A8809" t="str">
            <v>(Claim.bil_derived_copay_amt) as copay,</v>
          </cell>
        </row>
        <row r="8810">
          <cell r="A8810" t="str">
            <v>(Claim.bil_deduct_applied_amt) as deduct ,</v>
          </cell>
        </row>
        <row r="8811">
          <cell r="A8811" t="str">
            <v>(Claim.bil_sales_tax_total_amt) as tax,</v>
          </cell>
        </row>
        <row r="8812">
          <cell r="A8812" t="str">
            <v>(Claim.bil_net_check_amt) as netcost,</v>
          </cell>
        </row>
        <row r="8813">
          <cell r="A8813" t="str">
            <v/>
          </cell>
        </row>
        <row r="8814">
          <cell r="A8814" t="str">
            <v>/*case</v>
          </cell>
        </row>
        <row r="8815">
          <cell r="A8815" t="str">
            <v xml:space="preserve">when (Claim.&amp;pd_awp._unit_cost_amt (float))  * Claim.inferred_fill_qty   &gt;0 and </v>
          </cell>
        </row>
        <row r="8816">
          <cell r="A8816" t="str">
            <v>1-Claim.bil_final_ingredient_cost_amt /((Claim.&amp;pd_awp._unit_cost_amt (float))* Claim.inferred_fill_qty) &gt;&amp;max_discount</v>
          </cell>
        </row>
        <row r="8817">
          <cell r="A8817" t="str">
            <v>then  ((Claim.bil_final_ingredient_cost_amt)/.85)</v>
          </cell>
        </row>
        <row r="8818">
          <cell r="A8818" t="str">
            <v>else ((Claim.&amp;pd_awp._unit_cost_amt (float))* Claim.inferred_fill_qty)</v>
          </cell>
        </row>
        <row r="8819">
          <cell r="A8819" t="str">
            <v>end as awp,*/</v>
          </cell>
        </row>
        <row r="8820">
          <cell r="A8820" t="str">
            <v>case</v>
          </cell>
        </row>
        <row r="8821">
          <cell r="A8821" t="str">
            <v>when Claim.&amp;datetype BETWEEN &amp;start1 and &amp;end1 then 'Period1'</v>
          </cell>
        </row>
        <row r="8822">
          <cell r="A8822" t="str">
            <v>when Claim.&amp;datetype BETWEEN &amp;start2 and &amp;end2 then 'Period2'</v>
          </cell>
        </row>
        <row r="8823">
          <cell r="A8823" t="str">
            <v>end as period</v>
          </cell>
        </row>
        <row r="8824">
          <cell r="A8824" t="str">
            <v/>
          </cell>
        </row>
        <row r="8825">
          <cell r="A8825" t="str">
            <v xml:space="preserve">from &amp;table Claim, </v>
          </cell>
        </row>
        <row r="8826">
          <cell r="A8826" t="str">
            <v>IW_DEFLT_PRODDB_V.MEDICAL_PRODUCT_CURRENT DrugCurr</v>
          </cell>
        </row>
        <row r="8827">
          <cell r="A8827" t="str">
            <v>&amp;ce_from &amp;schap_from</v>
          </cell>
        </row>
        <row r="8829">
          <cell r="A8829" t="str">
            <v xml:space="preserve">WHERE claim.&amp;CONSTRAINT_LEVEL._operational_id in (select CONSTRAINT_VAR From MWAD_USERDB.&amp;CONSTRAINT_TABLE CONS Group by 1)                                       </v>
          </cell>
        </row>
        <row r="8830">
          <cell r="A8830" t="str">
            <v>&amp;constraint_join1 and (DrugCurr.SPECIALTY_PHCY_IND = '1' )</v>
          </cell>
        </row>
        <row r="8831">
          <cell r="A8831" t="str">
            <v>and</v>
          </cell>
        </row>
        <row r="8832">
          <cell r="A8832" t="str">
            <v>((Claim.&amp;datetype BETWEEN &amp;start1 and &amp;end1) or</v>
          </cell>
        </row>
        <row r="8833">
          <cell r="A8833" t="str">
            <v>(Claim.&amp;datetype BETWEEN &amp;start2 and &amp;end2))</v>
          </cell>
        </row>
        <row r="8834">
          <cell r="A8834" t="str">
            <v xml:space="preserve">and DrugCurr.product_service_id = Claim.bil_product_service_id </v>
          </cell>
        </row>
        <row r="8835">
          <cell r="A8835" t="str">
            <v>&amp;ce_where &amp;schap_where</v>
          </cell>
        </row>
        <row r="8836">
          <cell r="A8836" t="str">
            <v>&amp;custom_constraint &amp;addl_constraint &amp;compounds &amp;specialty &amp;mailretail &amp;bg_constraint &amp;patage_constraint &amp;am_constraint &amp;ex_constraint &amp;ce_constraint &amp;cob_constraint &amp;m_constraint &amp;SSG &amp;ZNC) clm</v>
          </cell>
        </row>
        <row r="8838">
          <cell r="A8838" t="str">
            <v xml:space="preserve">group by   </v>
          </cell>
        </row>
        <row r="8839">
          <cell r="A8839" t="str">
            <v xml:space="preserve">   period, channel, maint, abgcode, formind</v>
          </cell>
        </row>
        <row r="8840">
          <cell r="A8840" t="str">
            <v/>
          </cell>
        </row>
        <row r="8841">
          <cell r="A8841" t="str">
            <v>order by</v>
          </cell>
        </row>
        <row r="8842">
          <cell r="A8842" t="str">
            <v>period, channel desc, maint, abgcode, formind desc</v>
          </cell>
        </row>
        <row r="8844">
          <cell r="A8844" t="str">
            <v>)</v>
          </cell>
        </row>
        <row r="8845">
          <cell r="A8845" t="str">
            <v xml:space="preserve"> ;</v>
          </cell>
        </row>
        <row r="8846">
          <cell r="A8846" t="str">
            <v/>
          </cell>
        </row>
        <row r="8847">
          <cell r="A8847" t="str">
            <v>disconnect from odbc;quit ;</v>
          </cell>
        </row>
        <row r="8849">
          <cell r="A8849" t="str">
            <v>/******************************************/</v>
          </cell>
        </row>
        <row r="8850">
          <cell r="A8850" t="str">
            <v>/* Create Basic ADS45 CIQ Data    */;</v>
          </cell>
        </row>
        <row r="8851">
          <cell r="A8851" t="str">
            <v>/*******************************************/</v>
          </cell>
        </row>
        <row r="8854">
          <cell r="A8854" t="str">
            <v>proc sql inobs=max exec noerrorstop;</v>
          </cell>
        </row>
        <row r="8855">
          <cell r="A8855" t="str">
            <v>connect to odbc (dsn=&amp;dsn uid=&amp;user pwd=&amp;iwpwd) ;</v>
          </cell>
        </row>
        <row r="8856">
          <cell r="A8856" t="str">
            <v>create table ads45ciq as</v>
          </cell>
        </row>
        <row r="8857">
          <cell r="A8857" t="str">
            <v>select * from  connection to odbc</v>
          </cell>
        </row>
        <row r="8858">
          <cell r="A8858" t="str">
            <v xml:space="preserve">   (select</v>
          </cell>
        </row>
        <row r="8859">
          <cell r="A8859" t="str">
            <v>clm.period as period,</v>
          </cell>
        </row>
        <row r="8860">
          <cell r="A8860" t="str">
            <v xml:space="preserve">clm.channel as channel, </v>
          </cell>
        </row>
        <row r="8861">
          <cell r="A8861" t="str">
            <v>clm.maint as maint,</v>
          </cell>
        </row>
        <row r="8862">
          <cell r="A8862" t="str">
            <v>clm.abgcode as abgcode,</v>
          </cell>
        </row>
        <row r="8863">
          <cell r="A8863" t="str">
            <v>clm.formind as formind,</v>
          </cell>
        </row>
        <row r="8864">
          <cell r="A8864" t="str">
            <v>sum(clm.nclaims)as nclaims,</v>
          </cell>
        </row>
        <row r="8865">
          <cell r="A8865" t="str">
            <v>sum(clm.days) as days,</v>
          </cell>
        </row>
        <row r="8866">
          <cell r="A8866" t="str">
            <v>sum(clm.awp) as awp,</v>
          </cell>
        </row>
        <row r="8867">
          <cell r="A8867" t="str">
            <v>sum(clm.ingcost) as ingcost,</v>
          </cell>
        </row>
        <row r="8868">
          <cell r="A8868" t="str">
            <v>sum(clm.profee) as profee,</v>
          </cell>
        </row>
        <row r="8869">
          <cell r="A8869" t="str">
            <v>sum(clm.copay) as copay,</v>
          </cell>
        </row>
        <row r="8870">
          <cell r="A8870" t="str">
            <v xml:space="preserve">sum(clm.deduct) as deduct, </v>
          </cell>
        </row>
        <row r="8871">
          <cell r="A8871" t="str">
            <v>sum(clm.tax) as tax,</v>
          </cell>
        </row>
        <row r="8872">
          <cell r="A8872" t="str">
            <v>sum(clm.netcost) as netcost</v>
          </cell>
        </row>
        <row r="8873">
          <cell r="A8873" t="str">
            <v/>
          </cell>
        </row>
        <row r="8874">
          <cell r="A8874" t="str">
            <v>from</v>
          </cell>
        </row>
        <row r="8875">
          <cell r="A8875" t="str">
            <v xml:space="preserve">(select </v>
          </cell>
        </row>
        <row r="8876">
          <cell r="A8876" t="str">
            <v>(substr('RMM',index('RMO',Claim.mail_retail_cde  ),1)) as channel,</v>
          </cell>
        </row>
        <row r="8877">
          <cell r="A8877" t="str">
            <v>(substr('0111',index('012 ',DrugCurr.MAINTENANCE_DRUG_CDE  ),1)) as maint,</v>
          </cell>
        </row>
        <row r="8878">
          <cell r="A8878" t="str">
            <v>(substr('ABGA',index('ABG ',Claim.&amp;brand_generic  ),1)) as abgcode,</v>
          </cell>
        </row>
        <row r="8879">
          <cell r="A8879" t="str">
            <v>(substr('NYY',index('NY ',Claim.FILL_DRUG_FORMULARY_IND),1)) as formind,</v>
          </cell>
        </row>
        <row r="8880">
          <cell r="A8880" t="str">
            <v>(Claim.claim_count_nbr) as nclaims,</v>
          </cell>
        </row>
        <row r="8881">
          <cell r="A8881" t="str">
            <v>(Claim.fill_days_supply_qty) as days,</v>
          </cell>
        </row>
        <row r="8882">
          <cell r="A8882" t="str">
            <v>(((Claim.&amp;pd_awp._unit_cost_amt (float))  * Claim.inferred_fill_qty  )) as awp,</v>
          </cell>
        </row>
        <row r="8883">
          <cell r="A8883" t="str">
            <v>(Claim.bil_final_ingredient_cost_amt &amp;xcopay) as ingcost,</v>
          </cell>
        </row>
        <row r="8884">
          <cell r="A8884" t="str">
            <v>(claim.bil_dispensing_fee_amt+claim.bil_incentive_fee_total_amt) as profee,</v>
          </cell>
        </row>
        <row r="8885">
          <cell r="A8885" t="str">
            <v>(Claim.bil_derived_copay_amt) as copay,</v>
          </cell>
        </row>
        <row r="8886">
          <cell r="A8886" t="str">
            <v>(Claim.bil_deduct_applied_amt) as deduct ,</v>
          </cell>
        </row>
        <row r="8887">
          <cell r="A8887" t="str">
            <v>(Claim.bil_sales_tax_total_amt) as tax,</v>
          </cell>
        </row>
        <row r="8888">
          <cell r="A8888" t="str">
            <v>(Claim.bil_net_check_amt) as netcost,</v>
          </cell>
        </row>
        <row r="8889">
          <cell r="A8889" t="str">
            <v/>
          </cell>
        </row>
        <row r="8890">
          <cell r="A8890" t="str">
            <v>/*case</v>
          </cell>
        </row>
        <row r="8891">
          <cell r="A8891" t="str">
            <v xml:space="preserve">when (Claim.&amp;pd_awp._unit_cost_amt (float))  * Claim.inferred_fill_qty   &gt;0 and </v>
          </cell>
        </row>
        <row r="8892">
          <cell r="A8892" t="str">
            <v>1-Claim.bil_final_ingredient_cost_amt /((Claim.&amp;pd_awp._unit_cost_amt (float))* Claim.inferred_fill_qty) &gt;&amp;max_discount</v>
          </cell>
        </row>
        <row r="8893">
          <cell r="A8893" t="str">
            <v>then  ((Claim.bil_final_ingredient_cost_amt)/.85)</v>
          </cell>
        </row>
        <row r="8894">
          <cell r="A8894" t="str">
            <v>else ((Claim.&amp;pd_awp._unit_cost_amt (float))* Claim.inferred_fill_qty)</v>
          </cell>
        </row>
        <row r="8895">
          <cell r="A8895" t="str">
            <v>end as awp,*/</v>
          </cell>
        </row>
        <row r="8896">
          <cell r="A8896" t="str">
            <v>case</v>
          </cell>
        </row>
        <row r="8897">
          <cell r="A8897" t="str">
            <v>when Claim.&amp;datetype BETWEEN &amp;start1 and &amp;end1 then 'Period1'</v>
          </cell>
        </row>
        <row r="8898">
          <cell r="A8898" t="str">
            <v>when Claim.&amp;datetype BETWEEN &amp;start2 and &amp;end2 then 'Period2'</v>
          </cell>
        </row>
        <row r="8899">
          <cell r="A8899" t="str">
            <v>end as period</v>
          </cell>
        </row>
        <row r="8900">
          <cell r="A8900" t="str">
            <v/>
          </cell>
        </row>
        <row r="8901">
          <cell r="A8901" t="str">
            <v xml:space="preserve">from &amp;table Claim, </v>
          </cell>
        </row>
        <row r="8902">
          <cell r="A8902" t="str">
            <v>IW_DEFLT_PRODDB_V.MEDICAL_PRODUCT_CURRENT DrugCurr</v>
          </cell>
        </row>
        <row r="8903">
          <cell r="A8903" t="str">
            <v>&amp;ce_from &amp;schap_from</v>
          </cell>
        </row>
        <row r="8905">
          <cell r="A8905" t="str">
            <v xml:space="preserve">WHERE claim.&amp;CONSTRAINT_LEVEL._operational_id in (select CONSTRAINT_VAR From MWAD_USERDB.&amp;CONSTRAINT_TABLE CONS Group by 1)                                       </v>
          </cell>
        </row>
        <row r="8906">
          <cell r="A8906" t="str">
            <v>&amp;constraint_join1 and (Claim.FILL_DAYS_SUPPLY_QTY BETWEEN -45 AND 45)</v>
          </cell>
        </row>
        <row r="8907">
          <cell r="A8907" t="str">
            <v xml:space="preserve">    and</v>
          </cell>
        </row>
        <row r="8908">
          <cell r="A8908" t="str">
            <v xml:space="preserve">   ((Claim.&amp;datetype BETWEEN &amp;start1 and &amp;end1) or</v>
          </cell>
        </row>
        <row r="8909">
          <cell r="A8909" t="str">
            <v xml:space="preserve">   (Claim.&amp;datetype BETWEEN &amp;start2 and &amp;end2))</v>
          </cell>
        </row>
        <row r="8910">
          <cell r="A8910" t="str">
            <v xml:space="preserve">and DrugCurr.product_service_id = Claim.bil_product_service_id </v>
          </cell>
        </row>
        <row r="8911">
          <cell r="A8911" t="str">
            <v>&amp;ce_where &amp;schap_where</v>
          </cell>
        </row>
        <row r="8912">
          <cell r="A8912" t="str">
            <v>&amp;custom_constraint &amp;addl_constraint &amp;compounds &amp;specialty &amp;mailretail &amp;bg_constraint &amp;patage_constraint &amp;am_constraint &amp;ex_constraint &amp;ce_constraint &amp;cob_constraint &amp;m_constraint &amp;SSG &amp;ZNC) clm</v>
          </cell>
        </row>
        <row r="8913">
          <cell r="A8913" t="str">
            <v/>
          </cell>
        </row>
        <row r="8914">
          <cell r="A8914" t="str">
            <v xml:space="preserve">group by   </v>
          </cell>
        </row>
        <row r="8915">
          <cell r="A8915" t="str">
            <v>period, channel, maint, abgcode, formind</v>
          </cell>
        </row>
        <row r="8916">
          <cell r="A8916" t="str">
            <v/>
          </cell>
        </row>
        <row r="8917">
          <cell r="A8917" t="str">
            <v>order by</v>
          </cell>
        </row>
        <row r="8918">
          <cell r="A8918" t="str">
            <v>period, channel desc, maint, abgcode, formind desc</v>
          </cell>
        </row>
        <row r="8920">
          <cell r="A8920" t="str">
            <v>)</v>
          </cell>
        </row>
        <row r="8921">
          <cell r="A8921" t="str">
            <v xml:space="preserve"> ;</v>
          </cell>
        </row>
        <row r="8922">
          <cell r="A8922" t="str">
            <v/>
          </cell>
        </row>
        <row r="8923">
          <cell r="A8923" t="str">
            <v>disconnect from odbc;quit ;</v>
          </cell>
        </row>
        <row r="8925">
          <cell r="A8925" t="str">
            <v>/******************************************/</v>
          </cell>
        </row>
        <row r="8926">
          <cell r="A8926" t="str">
            <v>/* Create Basic ADS10 CIQ Data */;</v>
          </cell>
        </row>
        <row r="8927">
          <cell r="A8927" t="str">
            <v>/*******************************************/</v>
          </cell>
        </row>
        <row r="8930">
          <cell r="A8930" t="str">
            <v>proc sql inobs=max exec noerrorstop;</v>
          </cell>
        </row>
        <row r="8931">
          <cell r="A8931" t="str">
            <v>connect to odbc (dsn=&amp;dsn uid=&amp;user pwd=&amp;iwpwd) ;</v>
          </cell>
        </row>
        <row r="8932">
          <cell r="A8932" t="str">
            <v>create table ADS10ciq as</v>
          </cell>
        </row>
        <row r="8933">
          <cell r="A8933" t="str">
            <v>select * from  connection to odbc</v>
          </cell>
        </row>
        <row r="8934">
          <cell r="A8934" t="str">
            <v xml:space="preserve">   (select</v>
          </cell>
        </row>
        <row r="8935">
          <cell r="A8935" t="str">
            <v>clm.period as period,</v>
          </cell>
        </row>
        <row r="8936">
          <cell r="A8936" t="str">
            <v xml:space="preserve">clm.channel as channel, </v>
          </cell>
        </row>
        <row r="8937">
          <cell r="A8937" t="str">
            <v>clm.maint as maint,</v>
          </cell>
        </row>
        <row r="8938">
          <cell r="A8938" t="str">
            <v>clm.abgcode as abgcode,</v>
          </cell>
        </row>
        <row r="8939">
          <cell r="A8939" t="str">
            <v>clm.formind as formind,</v>
          </cell>
        </row>
        <row r="8940">
          <cell r="A8940" t="str">
            <v>sum(clm.nclaims)as nclaims,</v>
          </cell>
        </row>
        <row r="8941">
          <cell r="A8941" t="str">
            <v>sum(clm.days) as days,</v>
          </cell>
        </row>
        <row r="8942">
          <cell r="A8942" t="str">
            <v>sum(clm.awp) as awp,</v>
          </cell>
        </row>
        <row r="8943">
          <cell r="A8943" t="str">
            <v>sum(clm.ingcost) as ingcost,</v>
          </cell>
        </row>
        <row r="8944">
          <cell r="A8944" t="str">
            <v>sum(clm.profee) as profee,</v>
          </cell>
        </row>
        <row r="8945">
          <cell r="A8945" t="str">
            <v>sum(clm.copay) as copay,</v>
          </cell>
        </row>
        <row r="8946">
          <cell r="A8946" t="str">
            <v xml:space="preserve">sum(clm.deduct) as deduct, </v>
          </cell>
        </row>
        <row r="8947">
          <cell r="A8947" t="str">
            <v>sum(clm.tax) as tax,</v>
          </cell>
        </row>
        <row r="8948">
          <cell r="A8948" t="str">
            <v>sum(clm.netcost) as netcost</v>
          </cell>
        </row>
        <row r="8949">
          <cell r="A8949" t="str">
            <v/>
          </cell>
        </row>
        <row r="8950">
          <cell r="A8950" t="str">
            <v>from</v>
          </cell>
        </row>
        <row r="8951">
          <cell r="A8951" t="str">
            <v xml:space="preserve">(select </v>
          </cell>
        </row>
        <row r="8952">
          <cell r="A8952" t="str">
            <v>(substr('RMM',index('RMO',Claim.mail_retail_cde  ),1)) as channel,</v>
          </cell>
        </row>
        <row r="8953">
          <cell r="A8953" t="str">
            <v>(substr('0111',index('012 ',DrugCurr.MAINTENANCE_DRUG_CDE  ),1)) as maint,</v>
          </cell>
        </row>
        <row r="8954">
          <cell r="A8954" t="str">
            <v>(substr('ABGA',index('ABG ',Claim.&amp;brand_generic  ),1)) as abgcode,</v>
          </cell>
        </row>
        <row r="8955">
          <cell r="A8955" t="str">
            <v>(substr('NYY',index('NY ',Claim.FILL_DRUG_FORMULARY_IND),1)) as formind,</v>
          </cell>
        </row>
        <row r="8956">
          <cell r="A8956" t="str">
            <v>(Claim.claim_count_nbr) as nclaims,</v>
          </cell>
        </row>
        <row r="8957">
          <cell r="A8957" t="str">
            <v>(Claim.fill_days_supply_qty) as days,</v>
          </cell>
        </row>
        <row r="8958">
          <cell r="A8958" t="str">
            <v>(((Claim.&amp;pd_awp._unit_cost_amt (float))  * Claim.inferred_fill_qty  )) as awp,</v>
          </cell>
        </row>
        <row r="8959">
          <cell r="A8959" t="str">
            <v>(Claim.bil_final_ingredient_cost_amt &amp;xcopay) as ingcost,</v>
          </cell>
        </row>
        <row r="8960">
          <cell r="A8960" t="str">
            <v>(claim.bil_dispensing_fee_amt+claim.bil_incentive_fee_total_amt) as profee,</v>
          </cell>
        </row>
        <row r="8961">
          <cell r="A8961" t="str">
            <v>(Claim.bil_derived_copay_amt) as copay,</v>
          </cell>
        </row>
        <row r="8962">
          <cell r="A8962" t="str">
            <v>(Claim.bil_deduct_applied_amt) as deduct ,</v>
          </cell>
        </row>
        <row r="8963">
          <cell r="A8963" t="str">
            <v>(Claim.bil_sales_tax_total_amt) as tax,</v>
          </cell>
        </row>
        <row r="8964">
          <cell r="A8964" t="str">
            <v>(Claim.bil_net_check_amt) as netcost,</v>
          </cell>
        </row>
        <row r="8965">
          <cell r="A8965" t="str">
            <v/>
          </cell>
        </row>
        <row r="8966">
          <cell r="A8966" t="str">
            <v>/*case</v>
          </cell>
        </row>
        <row r="8967">
          <cell r="A8967" t="str">
            <v xml:space="preserve">when (Claim.&amp;pd_awp._unit_cost_amt (float))  * Claim.inferred_fill_qty   &gt;0 and </v>
          </cell>
        </row>
        <row r="8968">
          <cell r="A8968" t="str">
            <v>1-Claim.bil_final_ingredient_cost_amt /((Claim.&amp;pd_awp._unit_cost_amt (float))* Claim.inferred_fill_qty) &gt;&amp;max_discount</v>
          </cell>
        </row>
        <row r="8969">
          <cell r="A8969" t="str">
            <v>then  ((Claim.bil_final_ingredient_cost_amt)/.85)</v>
          </cell>
        </row>
        <row r="8970">
          <cell r="A8970" t="str">
            <v>else ((Claim.&amp;pd_awp._unit_cost_amt (float))* Claim.inferred_fill_qty)</v>
          </cell>
        </row>
        <row r="8971">
          <cell r="A8971" t="str">
            <v>end as awp,*/</v>
          </cell>
        </row>
        <row r="8972">
          <cell r="A8972" t="str">
            <v>case</v>
          </cell>
        </row>
        <row r="8973">
          <cell r="A8973" t="str">
            <v>when Claim.&amp;datetype BETWEEN &amp;start1 and &amp;end1 then 'Period1'</v>
          </cell>
        </row>
        <row r="8974">
          <cell r="A8974" t="str">
            <v>when Claim.&amp;datetype BETWEEN &amp;start2 and &amp;end2 then 'Period2'</v>
          </cell>
        </row>
        <row r="8975">
          <cell r="A8975" t="str">
            <v>end as period</v>
          </cell>
        </row>
        <row r="8976">
          <cell r="A8976" t="str">
            <v/>
          </cell>
        </row>
        <row r="8977">
          <cell r="A8977" t="str">
            <v xml:space="preserve">from &amp;table Claim, </v>
          </cell>
        </row>
        <row r="8978">
          <cell r="A8978" t="str">
            <v>IW_DEFLT_PRODDB_V.MEDICAL_PRODUCT_CURRENT DrugCurr</v>
          </cell>
        </row>
        <row r="8979">
          <cell r="A8979" t="str">
            <v>&amp;ce_from &amp;schap_from</v>
          </cell>
        </row>
        <row r="8981">
          <cell r="A8981" t="str">
            <v xml:space="preserve">WHERE claim.&amp;CONSTRAINT_LEVEL._operational_id in (select CONSTRAINT_VAR From MWAD_USERDB.&amp;CONSTRAINT_TABLE CONS Group by 1)                                       </v>
          </cell>
        </row>
        <row r="8982">
          <cell r="A8982" t="str">
            <v xml:space="preserve">&amp;constraint_join1 and (Claim.FILL_DAYS_SUPPLY_QTY BETWEEN -10 AND 10) </v>
          </cell>
        </row>
        <row r="8983">
          <cell r="A8983" t="str">
            <v>and</v>
          </cell>
        </row>
        <row r="8984">
          <cell r="A8984" t="str">
            <v>((Claim.&amp;datetype BETWEEN &amp;start1 and &amp;end1) or</v>
          </cell>
        </row>
        <row r="8985">
          <cell r="A8985" t="str">
            <v>(Claim.&amp;datetype BETWEEN &amp;start2 and &amp;end2))</v>
          </cell>
        </row>
        <row r="8986">
          <cell r="A8986" t="str">
            <v xml:space="preserve">and DrugCurr.product_service_id = Claim.bil_product_service_id </v>
          </cell>
        </row>
        <row r="8987">
          <cell r="A8987" t="str">
            <v>&amp;ce_where &amp;schap_where</v>
          </cell>
        </row>
        <row r="8988">
          <cell r="A8988" t="str">
            <v>&amp;custom_constraint &amp;addl_constraint &amp;compounds &amp;specialty &amp;mailretail &amp;bg_constraint &amp;patage_constraint &amp;am_constraint &amp;ex_constraint &amp;ce_constraint &amp;cob_constraint &amp;m_constraint &amp;SSG &amp;ZNC) clm</v>
          </cell>
        </row>
        <row r="8989">
          <cell r="A8989" t="str">
            <v/>
          </cell>
        </row>
        <row r="8990">
          <cell r="A8990" t="str">
            <v xml:space="preserve">group by   </v>
          </cell>
        </row>
        <row r="8991">
          <cell r="A8991" t="str">
            <v>period, channel, maint, abgcode, formind</v>
          </cell>
        </row>
        <row r="8992">
          <cell r="A8992" t="str">
            <v/>
          </cell>
        </row>
        <row r="8993">
          <cell r="A8993" t="str">
            <v>order by</v>
          </cell>
        </row>
        <row r="8994">
          <cell r="A8994" t="str">
            <v>period, channel desc, maint, abgcode, formind desc</v>
          </cell>
        </row>
        <row r="8996">
          <cell r="A8996" t="str">
            <v>)</v>
          </cell>
        </row>
        <row r="8997">
          <cell r="A8997" t="str">
            <v xml:space="preserve"> ;</v>
          </cell>
        </row>
        <row r="8998">
          <cell r="A8998" t="str">
            <v/>
          </cell>
        </row>
        <row r="8999">
          <cell r="A8999" t="str">
            <v>disconnect from odbc;quit ;</v>
          </cell>
        </row>
        <row r="9001">
          <cell r="A9001" t="str">
            <v>/******************************************/</v>
          </cell>
        </row>
        <row r="9002">
          <cell r="A9002" t="str">
            <v>/* Create Basic ALT CIQ Data           */</v>
          </cell>
        </row>
        <row r="9003">
          <cell r="A9003" t="str">
            <v>/******************************************/</v>
          </cell>
        </row>
        <row r="9006">
          <cell r="A9006" t="str">
            <v>proc sql inobs=max exec noerrorstop;</v>
          </cell>
        </row>
        <row r="9007">
          <cell r="A9007" t="str">
            <v>connect to odbc (dsn=&amp;dsn uid=&amp;user pwd=&amp;iwpwd) ;</v>
          </cell>
        </row>
        <row r="9008">
          <cell r="A9008" t="str">
            <v>create table ALTciq as</v>
          </cell>
        </row>
        <row r="9009">
          <cell r="A9009" t="str">
            <v>select * from  connection to odbc</v>
          </cell>
        </row>
        <row r="9010">
          <cell r="A9010" t="str">
            <v xml:space="preserve">   (select</v>
          </cell>
        </row>
        <row r="9011">
          <cell r="A9011" t="str">
            <v>clm.period as period,</v>
          </cell>
        </row>
        <row r="9012">
          <cell r="A9012" t="str">
            <v xml:space="preserve">clm.channel as channel, </v>
          </cell>
        </row>
        <row r="9013">
          <cell r="A9013" t="str">
            <v>clm.maint as maint,</v>
          </cell>
        </row>
        <row r="9014">
          <cell r="A9014" t="str">
            <v>clm.abgcode as abgcode,</v>
          </cell>
        </row>
        <row r="9015">
          <cell r="A9015" t="str">
            <v>clm.formind as formind,</v>
          </cell>
        </row>
        <row r="9016">
          <cell r="A9016" t="str">
            <v>sum(clm.nclaims)as nclaims,</v>
          </cell>
        </row>
        <row r="9017">
          <cell r="A9017" t="str">
            <v>sum(clm.days) as days,</v>
          </cell>
        </row>
        <row r="9018">
          <cell r="A9018" t="str">
            <v>sum(clm.awp) as awp,</v>
          </cell>
        </row>
        <row r="9019">
          <cell r="A9019" t="str">
            <v>sum(clm.ingcost) as ingcost,</v>
          </cell>
        </row>
        <row r="9020">
          <cell r="A9020" t="str">
            <v>sum(clm.profee) as profee,</v>
          </cell>
        </row>
        <row r="9021">
          <cell r="A9021" t="str">
            <v>sum(clm.copay) as copay,</v>
          </cell>
        </row>
        <row r="9022">
          <cell r="A9022" t="str">
            <v xml:space="preserve">sum(clm.deduct) as deduct, </v>
          </cell>
        </row>
        <row r="9023">
          <cell r="A9023" t="str">
            <v>sum(clm.tax) as tax,</v>
          </cell>
        </row>
        <row r="9024">
          <cell r="A9024" t="str">
            <v>sum(clm.netcost) as netcost</v>
          </cell>
        </row>
        <row r="9025">
          <cell r="A9025" t="str">
            <v/>
          </cell>
        </row>
        <row r="9026">
          <cell r="A9026" t="str">
            <v>from</v>
          </cell>
        </row>
        <row r="9027">
          <cell r="A9027" t="str">
            <v xml:space="preserve">(select </v>
          </cell>
        </row>
        <row r="9028">
          <cell r="A9028" t="str">
            <v>(substr('RMM',index('RMO',Claim.mail_retail_cde  ),1)) as channel,</v>
          </cell>
        </row>
        <row r="9029">
          <cell r="A9029" t="str">
            <v>(substr('0111',index('012 ',DrugCurr.MAINTENANCE_DRUG_CDE  ),1)) as maint,</v>
          </cell>
        </row>
        <row r="9030">
          <cell r="A9030" t="str">
            <v>(substr('ABGA',index('ABG ',Claim.&amp;brand_generic2  ),1)) as abgcode,</v>
          </cell>
        </row>
        <row r="9031">
          <cell r="A9031" t="str">
            <v>(substr('NYY',index('NY ',Claim.FILL_DRUG_FORMULARY_IND),1)) as formind,</v>
          </cell>
        </row>
        <row r="9032">
          <cell r="A9032" t="str">
            <v>(Claim.claim_count_nbr) as nclaims,</v>
          </cell>
        </row>
        <row r="9033">
          <cell r="A9033" t="str">
            <v>(Claim.fill_days_supply_qty) as days,</v>
          </cell>
        </row>
        <row r="9034">
          <cell r="A9034" t="str">
            <v>(((Claim.&amp;pd_awp._unit_cost_amt (float))  * Claim.inferred_fill_qty  )) as awp,</v>
          </cell>
        </row>
        <row r="9035">
          <cell r="A9035" t="str">
            <v>(Claim.bil_final_ingredient_cost_amt &amp;xcopay) as ingcost,</v>
          </cell>
        </row>
        <row r="9036">
          <cell r="A9036" t="str">
            <v>(claim.bil_dispensing_fee_amt+claim.bil_incentive_fee_total_amt) as profee,</v>
          </cell>
        </row>
        <row r="9037">
          <cell r="A9037" t="str">
            <v>(Claim.bil_derived_copay_amt) as copay,</v>
          </cell>
        </row>
        <row r="9038">
          <cell r="A9038" t="str">
            <v>(Claim.bil_deduct_applied_amt) as deduct ,</v>
          </cell>
        </row>
        <row r="9039">
          <cell r="A9039" t="str">
            <v>(Claim.bil_sales_tax_total_amt) as tax,</v>
          </cell>
        </row>
        <row r="9040">
          <cell r="A9040" t="str">
            <v>(Claim.bil_net_check_amt) as netcost,</v>
          </cell>
        </row>
        <row r="9041">
          <cell r="A9041" t="str">
            <v/>
          </cell>
        </row>
        <row r="9042">
          <cell r="A9042" t="str">
            <v>/*case</v>
          </cell>
        </row>
        <row r="9043">
          <cell r="A9043" t="str">
            <v xml:space="preserve">when (Claim.&amp;pd_awp._unit_cost_amt (float))  * Claim.inferred_fill_qty   &gt;0 and </v>
          </cell>
        </row>
        <row r="9044">
          <cell r="A9044" t="str">
            <v>1-Claim.bil_final_ingredient_cost_amt /((Claim.&amp;pd_awp._unit_cost_amt (float))* Claim.inferred_fill_qty) &gt;&amp;max_discount</v>
          </cell>
        </row>
        <row r="9045">
          <cell r="A9045" t="str">
            <v>then  ((Claim.bil_final_ingredient_cost_amt)/.85)</v>
          </cell>
        </row>
        <row r="9046">
          <cell r="A9046" t="str">
            <v>else ((Claim.&amp;pd_awp._unit_cost_amt (float))* Claim.inferred_fill_qty)</v>
          </cell>
        </row>
        <row r="9047">
          <cell r="A9047" t="str">
            <v>end as awp,*/</v>
          </cell>
        </row>
        <row r="9048">
          <cell r="A9048" t="str">
            <v>case</v>
          </cell>
        </row>
        <row r="9049">
          <cell r="A9049" t="str">
            <v>when Claim.&amp;datetype BETWEEN &amp;start1 and &amp;end1 then 'Period1'</v>
          </cell>
        </row>
        <row r="9050">
          <cell r="A9050" t="str">
            <v>when Claim.&amp;datetype BETWEEN &amp;start2 and &amp;end2 then 'Period2'</v>
          </cell>
        </row>
        <row r="9051">
          <cell r="A9051" t="str">
            <v>end as period</v>
          </cell>
        </row>
        <row r="9052">
          <cell r="A9052" t="str">
            <v/>
          </cell>
        </row>
        <row r="9053">
          <cell r="A9053" t="str">
            <v xml:space="preserve">from &amp;table Claim, </v>
          </cell>
        </row>
        <row r="9054">
          <cell r="A9054" t="str">
            <v>IW_DEFLT_PRODDB_V.MEDICAL_PRODUCT_CURRENT DrugCurr</v>
          </cell>
        </row>
        <row r="9055">
          <cell r="A9055" t="str">
            <v>&amp;ce_from &amp;schap_from</v>
          </cell>
        </row>
        <row r="9057">
          <cell r="A9057" t="str">
            <v xml:space="preserve">WHERE claim.&amp;CONSTRAINT_LEVEL._operational_id in (select CONSTRAINT_VAR From MWAD_USERDB.&amp;CONSTRAINT_TABLE CONS Group by 1)                                       </v>
          </cell>
        </row>
        <row r="9058">
          <cell r="A9058" t="str">
            <v>&amp;constraint_join1</v>
          </cell>
        </row>
        <row r="9059">
          <cell r="A9059" t="str">
            <v>and</v>
          </cell>
        </row>
        <row r="9060">
          <cell r="A9060" t="str">
            <v>((Claim.&amp;datetype BETWEEN &amp;start1 and &amp;end1) or</v>
          </cell>
        </row>
        <row r="9061">
          <cell r="A9061" t="str">
            <v>(Claim.&amp;datetype BETWEEN &amp;start2 and &amp;end2))</v>
          </cell>
        </row>
        <row r="9062">
          <cell r="A9062" t="str">
            <v xml:space="preserve">and DrugCurr.product_service_id = Claim.bil_product_service_id </v>
          </cell>
        </row>
        <row r="9063">
          <cell r="A9063" t="str">
            <v>&amp;ce_where &amp;schap_where</v>
          </cell>
        </row>
        <row r="9064">
          <cell r="A9064" t="str">
            <v>&amp;custom_constraint &amp;addl_constraint &amp;compounds &amp;specialty &amp;mailretail &amp;bg_constraint &amp;patage_constraint &amp;am_constraint &amp;ex_constraint &amp;ce_constraint &amp;cob_constraint &amp;m_constraint &amp;SSG &amp;ZNC) clm</v>
          </cell>
        </row>
        <row r="9066">
          <cell r="A9066" t="str">
            <v xml:space="preserve">group by   </v>
          </cell>
        </row>
        <row r="9067">
          <cell r="A9067" t="str">
            <v xml:space="preserve">   period, channel, maint, abgcode, formind</v>
          </cell>
        </row>
        <row r="9068">
          <cell r="A9068" t="str">
            <v/>
          </cell>
        </row>
        <row r="9069">
          <cell r="A9069" t="str">
            <v>order by</v>
          </cell>
        </row>
        <row r="9070">
          <cell r="A9070" t="str">
            <v>period, channel desc, maint, abgcode, formind desc</v>
          </cell>
        </row>
        <row r="9072">
          <cell r="A9072" t="str">
            <v>)</v>
          </cell>
        </row>
        <row r="9073">
          <cell r="A9073" t="str">
            <v xml:space="preserve"> ;</v>
          </cell>
        </row>
        <row r="9074">
          <cell r="A9074" t="str">
            <v/>
          </cell>
        </row>
        <row r="9075">
          <cell r="A9075" t="str">
            <v>disconnect from odbc;quit ;</v>
          </cell>
        </row>
        <row r="9079">
          <cell r="A9079" t="str">
            <v>/* Create Basic Patient Count Data */</v>
          </cell>
        </row>
        <row r="9080">
          <cell r="A9080" t="str">
            <v>proc sql inobs=max exec noerrorstop;</v>
          </cell>
        </row>
        <row r="9081">
          <cell r="A9081" t="str">
            <v>connect to odbc (dsn=&amp;dsn uid=&amp;user pwd=&amp;iwpwd) ;</v>
          </cell>
        </row>
        <row r="9082">
          <cell r="A9082" t="str">
            <v>create table pats_chan_gen as</v>
          </cell>
        </row>
        <row r="9083">
          <cell r="A9083" t="str">
            <v>select * from  connection to odbc</v>
          </cell>
        </row>
        <row r="9084">
          <cell r="A9084" t="str">
            <v xml:space="preserve">  (select</v>
          </cell>
        </row>
        <row r="9085">
          <cell r="A9085" t="str">
            <v>(substr('RMM',index('RMO',Claim.mail_retail_cde  ),1)) as channel,</v>
          </cell>
        </row>
        <row r="9086">
          <cell r="A9086" t="str">
            <v>(substr('MFF',index('MF ',Claim.CLAIM_PATIENT_GENDER_CDE  ),1)) as gender,</v>
          </cell>
        </row>
        <row r="9087">
          <cell r="A9087" t="str">
            <v xml:space="preserve"> /*Claim.CLAIM_PATIENT_GENDER_CDE as gender,*/</v>
          </cell>
        </row>
        <row r="9088">
          <cell r="A9088" t="str">
            <v xml:space="preserve">   COUNT (distinct Claim.patient_id) as npats,</v>
          </cell>
        </row>
        <row r="9089">
          <cell r="A9089" t="str">
            <v>COUNT (distinct Claim.client_elig_membership_id) as users,</v>
          </cell>
        </row>
        <row r="9090">
          <cell r="A9090" t="str">
            <v xml:space="preserve">    case</v>
          </cell>
        </row>
        <row r="9091">
          <cell r="A9091" t="str">
            <v xml:space="preserve">     when Claim.&amp;datetype BETWEEN &amp;start1 and &amp;end1 then 'Period1'</v>
          </cell>
        </row>
        <row r="9092">
          <cell r="A9092" t="str">
            <v xml:space="preserve">     when Claim.&amp;datetype BETWEEN &amp;start2 and &amp;end2 then 'Period2'</v>
          </cell>
        </row>
        <row r="9093">
          <cell r="A9093" t="str">
            <v xml:space="preserve">    end as period   </v>
          </cell>
        </row>
        <row r="9095">
          <cell r="A9095" t="str">
            <v xml:space="preserve">from &amp;table Claim, </v>
          </cell>
        </row>
        <row r="9096">
          <cell r="A9096" t="str">
            <v>IW_DEFLT_PRODDB_V.MEDICAL_PRODUCT_CURRENT DrugCurr</v>
          </cell>
        </row>
        <row r="9097">
          <cell r="A9097" t="str">
            <v>&amp;ce_from &amp;schap_from</v>
          </cell>
        </row>
        <row r="9100">
          <cell r="A9100" t="str">
            <v xml:space="preserve">WHERE claim.&amp;CONSTRAINT_LEVEL._operational_id in (select CONSTRAINT_VAR From MWAD_USERDB.&amp;CONSTRAINT_TABLE CONS Group by 1)                                       </v>
          </cell>
        </row>
        <row r="9101">
          <cell r="A9101" t="str">
            <v>&amp;constraint_join1</v>
          </cell>
        </row>
        <row r="9102">
          <cell r="A9102" t="str">
            <v xml:space="preserve"> AND  ((Claim.&amp;datetype BETWEEN &amp;start1 and &amp;end1) or</v>
          </cell>
        </row>
        <row r="9103">
          <cell r="A9103" t="str">
            <v xml:space="preserve">   (Claim.&amp;datetype BETWEEN &amp;start2 and &amp;end2))</v>
          </cell>
        </row>
        <row r="9105">
          <cell r="A9105" t="str">
            <v>and DrugCurr.PRODUCT_SERVICE_ID = Claim.BIL_PRODUCT_SERVICE_ID</v>
          </cell>
        </row>
        <row r="9106">
          <cell r="A9106" t="str">
            <v>&amp;ce_where &amp;schap_where</v>
          </cell>
        </row>
        <row r="9107">
          <cell r="A9107" t="str">
            <v>&amp;custom_constraint &amp;addl_constraint &amp;compounds &amp;specialty &amp;mailretail &amp;bg_constraint &amp;patage_constraint &amp;am_constraint &amp;ex_constraint &amp;ce_constraint &amp;cob_constraint &amp;m_constraint &amp;SSG &amp;ZNC</v>
          </cell>
        </row>
        <row r="9110">
          <cell r="A9110" t="str">
            <v>group by</v>
          </cell>
        </row>
        <row r="9111">
          <cell r="A9111" t="str">
            <v xml:space="preserve">     period, channel, gender</v>
          </cell>
        </row>
        <row r="9113">
          <cell r="A9113" t="str">
            <v>Order by</v>
          </cell>
        </row>
        <row r="9114">
          <cell r="A9114" t="str">
            <v xml:space="preserve">   Period, channel, gender   </v>
          </cell>
        </row>
        <row r="9115">
          <cell r="A9115" t="str">
            <v>)</v>
          </cell>
        </row>
        <row r="9116">
          <cell r="A9116" t="str">
            <v>;</v>
          </cell>
        </row>
        <row r="9119">
          <cell r="A9119" t="str">
            <v>create table pats_channel as</v>
          </cell>
        </row>
        <row r="9120">
          <cell r="A9120" t="str">
            <v>select * from  connection to odbc</v>
          </cell>
        </row>
        <row r="9121">
          <cell r="A9121" t="str">
            <v xml:space="preserve">  (select</v>
          </cell>
        </row>
        <row r="9122">
          <cell r="A9122" t="str">
            <v xml:space="preserve"> (substr('RMM',index('RMO',Claim.mail_retail_cde  ),1)) as channel,</v>
          </cell>
        </row>
        <row r="9123">
          <cell r="A9123" t="str">
            <v xml:space="preserve">   COUNT (distinct Claim.patient_id) as npats,</v>
          </cell>
        </row>
        <row r="9124">
          <cell r="A9124" t="str">
            <v>COUNT (distinct Claim.client_elig_membership_id) as users,</v>
          </cell>
        </row>
        <row r="9125">
          <cell r="A9125" t="str">
            <v xml:space="preserve">    case</v>
          </cell>
        </row>
        <row r="9126">
          <cell r="A9126" t="str">
            <v xml:space="preserve">     when Claim.&amp;datetype BETWEEN &amp;start1 and &amp;end1 then 'Period1'</v>
          </cell>
        </row>
        <row r="9127">
          <cell r="A9127" t="str">
            <v xml:space="preserve">     when Claim.&amp;datetype BETWEEN &amp;start2 and &amp;end2 then 'Period2'</v>
          </cell>
        </row>
        <row r="9128">
          <cell r="A9128" t="str">
            <v xml:space="preserve">    end as period   </v>
          </cell>
        </row>
        <row r="9130">
          <cell r="A9130" t="str">
            <v xml:space="preserve">from &amp;table Claim, </v>
          </cell>
        </row>
        <row r="9131">
          <cell r="A9131" t="str">
            <v>IW_DEFLT_PRODDB_V.MEDICAL_PRODUCT_CURRENT DrugCurr</v>
          </cell>
        </row>
        <row r="9132">
          <cell r="A9132" t="str">
            <v>&amp;ce_from &amp;schap_from</v>
          </cell>
        </row>
        <row r="9134">
          <cell r="A9134" t="str">
            <v xml:space="preserve">WHERE claim.&amp;CONSTRAINT_LEVEL._operational_id in (select CONSTRAINT_VAR From MWAD_USERDB.&amp;CONSTRAINT_TABLE CONS Group by 1)                                       </v>
          </cell>
        </row>
        <row r="9135">
          <cell r="A9135" t="str">
            <v>&amp;constraint_join1</v>
          </cell>
        </row>
        <row r="9136">
          <cell r="A9136" t="str">
            <v xml:space="preserve"> AND  ((Claim.&amp;datetype BETWEEN &amp;start1 and &amp;end1) or</v>
          </cell>
        </row>
        <row r="9137">
          <cell r="A9137" t="str">
            <v xml:space="preserve">   (Claim.&amp;datetype BETWEEN &amp;start2 and &amp;end2))</v>
          </cell>
        </row>
        <row r="9139">
          <cell r="A9139" t="str">
            <v>and DrugCurr.PRODUCT_SERVICE_ID = Claim.BIL_PRODUCT_SERVICE_ID</v>
          </cell>
        </row>
        <row r="9140">
          <cell r="A9140" t="str">
            <v>&amp;ce_where &amp;schap_where</v>
          </cell>
        </row>
        <row r="9141">
          <cell r="A9141" t="str">
            <v>&amp;custom_constraint &amp;addl_constraint &amp;compounds &amp;specialty &amp;mailretail &amp;bg_constraint &amp;patage_constraint &amp;am_constraint &amp;ex_constraint &amp;ce_constraint &amp;cob_constraint &amp;m_constraint &amp;SSG &amp;ZNC</v>
          </cell>
        </row>
        <row r="9144">
          <cell r="A9144" t="str">
            <v>group by</v>
          </cell>
        </row>
        <row r="9145">
          <cell r="A9145" t="str">
            <v xml:space="preserve">     period, channel</v>
          </cell>
        </row>
        <row r="9147">
          <cell r="A9147" t="str">
            <v>Order by</v>
          </cell>
        </row>
        <row r="9148">
          <cell r="A9148" t="str">
            <v xml:space="preserve">   Period, channel   </v>
          </cell>
        </row>
        <row r="9149">
          <cell r="A9149" t="str">
            <v>)</v>
          </cell>
        </row>
        <row r="9150">
          <cell r="A9150" t="str">
            <v>;</v>
          </cell>
        </row>
        <row r="9153">
          <cell r="A9153" t="str">
            <v>create table sppats_channel as</v>
          </cell>
        </row>
        <row r="9154">
          <cell r="A9154" t="str">
            <v>select * from  connection to odbc</v>
          </cell>
        </row>
        <row r="9155">
          <cell r="A9155" t="str">
            <v xml:space="preserve">  (select</v>
          </cell>
        </row>
        <row r="9156">
          <cell r="A9156" t="str">
            <v xml:space="preserve"> (substr('RMM',index('RMO',Claim.mail_retail_cde  ),1)) as channel,</v>
          </cell>
        </row>
        <row r="9157">
          <cell r="A9157" t="str">
            <v xml:space="preserve">   COUNT (distinct Claim.patient_id) as npats,</v>
          </cell>
        </row>
        <row r="9158">
          <cell r="A9158" t="str">
            <v>COUNT (distinct Claim.client_elig_membership_id) as users,</v>
          </cell>
        </row>
        <row r="9159">
          <cell r="A9159" t="str">
            <v xml:space="preserve">    case</v>
          </cell>
        </row>
        <row r="9160">
          <cell r="A9160" t="str">
            <v xml:space="preserve">     when Claim.&amp;datetype BETWEEN &amp;start1 and &amp;end1 then 'Period1'</v>
          </cell>
        </row>
        <row r="9161">
          <cell r="A9161" t="str">
            <v xml:space="preserve">     when Claim.&amp;datetype BETWEEN &amp;start2 and &amp;end2 then 'Period2'</v>
          </cell>
        </row>
        <row r="9162">
          <cell r="A9162" t="str">
            <v xml:space="preserve">    end as period   </v>
          </cell>
        </row>
        <row r="9164">
          <cell r="A9164" t="str">
            <v xml:space="preserve">from &amp;table Claim, </v>
          </cell>
        </row>
        <row r="9165">
          <cell r="A9165" t="str">
            <v>IW_DEFLT_PRODDB_V.MEDICAL_PRODUCT_CURRENT DrugCurr</v>
          </cell>
        </row>
        <row r="9166">
          <cell r="A9166" t="str">
            <v>&amp;ce_from &amp;schap_from</v>
          </cell>
        </row>
        <row r="9168">
          <cell r="A9168" t="str">
            <v xml:space="preserve">WHERE claim.&amp;CONSTRAINT_LEVEL._operational_id in (select CONSTRAINT_VAR From MWAD_USERDB.&amp;CONSTRAINT_TABLE CONS Group by 1)                                       </v>
          </cell>
        </row>
        <row r="9169">
          <cell r="A9169" t="str">
            <v>&amp;constraint_join1</v>
          </cell>
        </row>
        <row r="9170">
          <cell r="A9170" t="str">
            <v xml:space="preserve"> AND  ((Claim.&amp;datetype BETWEEN &amp;start1 and &amp;end1) or</v>
          </cell>
        </row>
        <row r="9171">
          <cell r="A9171" t="str">
            <v xml:space="preserve">   (Claim.&amp;datetype BETWEEN &amp;start2 and &amp;end2)) and (DrugCurr.SPECIALTY_PHCY_IND = '1' )</v>
          </cell>
        </row>
        <row r="9173">
          <cell r="A9173" t="str">
            <v>and DrugCurr.PRODUCT_SERVICE_ID = Claim.BIL_PRODUCT_SERVICE_ID</v>
          </cell>
        </row>
        <row r="9174">
          <cell r="A9174" t="str">
            <v>&amp;ce_where &amp;schap_where</v>
          </cell>
        </row>
        <row r="9175">
          <cell r="A9175" t="str">
            <v>&amp;custom_constraint &amp;addl_constraint &amp;compounds &amp;specialty &amp;mailretail &amp;bg_constraint &amp;patage_constraint &amp;am_constraint &amp;ex_constraint &amp;ce_constraint &amp;cob_constraint &amp;m_constraint &amp;SSG &amp;ZNC</v>
          </cell>
        </row>
        <row r="9178">
          <cell r="A9178" t="str">
            <v>group by</v>
          </cell>
        </row>
        <row r="9179">
          <cell r="A9179" t="str">
            <v xml:space="preserve">     period, channel</v>
          </cell>
        </row>
        <row r="9181">
          <cell r="A9181" t="str">
            <v>Order by</v>
          </cell>
        </row>
        <row r="9182">
          <cell r="A9182" t="str">
            <v xml:space="preserve">   Period, channel   </v>
          </cell>
        </row>
        <row r="9183">
          <cell r="A9183" t="str">
            <v>)</v>
          </cell>
        </row>
        <row r="9184">
          <cell r="A9184" t="str">
            <v>;</v>
          </cell>
        </row>
        <row r="9187">
          <cell r="A9187" t="str">
            <v>create table nonsppats_channel as</v>
          </cell>
        </row>
        <row r="9188">
          <cell r="A9188" t="str">
            <v>select * from  connection to odbc</v>
          </cell>
        </row>
        <row r="9189">
          <cell r="A9189" t="str">
            <v xml:space="preserve">  (select</v>
          </cell>
        </row>
        <row r="9190">
          <cell r="A9190" t="str">
            <v xml:space="preserve"> (substr('RMM',index('RMO',Claim.mail_retail_cde  ),1)) as channel,</v>
          </cell>
        </row>
        <row r="9191">
          <cell r="A9191" t="str">
            <v xml:space="preserve">   COUNT (distinct Claim.patient_id) as npats,</v>
          </cell>
        </row>
        <row r="9192">
          <cell r="A9192" t="str">
            <v>COUNT (distinct Claim.client_elig_membership_id) as users,</v>
          </cell>
        </row>
        <row r="9193">
          <cell r="A9193" t="str">
            <v xml:space="preserve">    case</v>
          </cell>
        </row>
        <row r="9194">
          <cell r="A9194" t="str">
            <v xml:space="preserve">     when Claim.&amp;datetype BETWEEN &amp;start1 and &amp;end1 then 'Period1'</v>
          </cell>
        </row>
        <row r="9195">
          <cell r="A9195" t="str">
            <v xml:space="preserve">     when Claim.&amp;datetype BETWEEN &amp;start2 and &amp;end2 then 'Period2'</v>
          </cell>
        </row>
        <row r="9196">
          <cell r="A9196" t="str">
            <v xml:space="preserve">    end as period   </v>
          </cell>
        </row>
        <row r="9198">
          <cell r="A9198" t="str">
            <v xml:space="preserve">from &amp;table Claim, </v>
          </cell>
        </row>
        <row r="9199">
          <cell r="A9199" t="str">
            <v>IW_DEFLT_PRODDB_V.MEDICAL_PRODUCT_CURRENT DrugCurr</v>
          </cell>
        </row>
        <row r="9200">
          <cell r="A9200" t="str">
            <v>&amp;ce_from &amp;schap_from</v>
          </cell>
        </row>
        <row r="9202">
          <cell r="A9202" t="str">
            <v xml:space="preserve">WHERE claim.&amp;CONSTRAINT_LEVEL._operational_id in (select CONSTRAINT_VAR From MWAD_USERDB.&amp;CONSTRAINT_TABLE CONS Group by 1)                                       </v>
          </cell>
        </row>
        <row r="9203">
          <cell r="A9203" t="str">
            <v>&amp;constraint_join1</v>
          </cell>
        </row>
        <row r="9204">
          <cell r="A9204" t="str">
            <v xml:space="preserve"> AND  ((Claim.&amp;datetype BETWEEN &amp;start1 and &amp;end1) or</v>
          </cell>
        </row>
        <row r="9205">
          <cell r="A9205" t="str">
            <v xml:space="preserve">   (Claim.&amp;datetype BETWEEN &amp;start2 and &amp;end2)) and (DrugCurr.SPECIALTY_PHCY_IND = '0' )</v>
          </cell>
        </row>
        <row r="9207">
          <cell r="A9207" t="str">
            <v>and DrugCurr.PRODUCT_SERVICE_ID = Claim.BIL_PRODUCT_SERVICE_ID</v>
          </cell>
        </row>
        <row r="9208">
          <cell r="A9208" t="str">
            <v>&amp;ce_where &amp;schap_where</v>
          </cell>
        </row>
        <row r="9209">
          <cell r="A9209" t="str">
            <v>&amp;custom_constraint &amp;addl_constraint &amp;compounds &amp;specialty &amp;mailretail &amp;bg_constraint &amp;patage_constraint &amp;am_constraint &amp;ex_constraint &amp;ce_constraint &amp;cob_constraint &amp;m_constraint &amp;SSG &amp;ZNC</v>
          </cell>
        </row>
        <row r="9212">
          <cell r="A9212" t="str">
            <v>group by</v>
          </cell>
        </row>
        <row r="9213">
          <cell r="A9213" t="str">
            <v xml:space="preserve">     period, channel</v>
          </cell>
        </row>
        <row r="9215">
          <cell r="A9215" t="str">
            <v>Order by</v>
          </cell>
        </row>
        <row r="9216">
          <cell r="A9216" t="str">
            <v xml:space="preserve">   Period, channel   </v>
          </cell>
        </row>
        <row r="9217">
          <cell r="A9217" t="str">
            <v>)</v>
          </cell>
        </row>
        <row r="9218">
          <cell r="A9218" t="str">
            <v>;</v>
          </cell>
        </row>
        <row r="9221">
          <cell r="A9221" t="str">
            <v>create table pats_gender as</v>
          </cell>
        </row>
        <row r="9222">
          <cell r="A9222" t="str">
            <v>select * from  connection to odbc</v>
          </cell>
        </row>
        <row r="9223">
          <cell r="A9223" t="str">
            <v xml:space="preserve">  (select</v>
          </cell>
        </row>
        <row r="9224">
          <cell r="A9224" t="str">
            <v>(substr('MFF',index('MF ',Claim.CLAIM_PATIENT_GENDER_CDE  ),1)) as gender,</v>
          </cell>
        </row>
        <row r="9225">
          <cell r="A9225" t="str">
            <v xml:space="preserve">   COUNT (distinct Claim.patient_id) as npats,</v>
          </cell>
        </row>
        <row r="9226">
          <cell r="A9226" t="str">
            <v>COUNT (distinct Claim.client_elig_membership_id) as users,</v>
          </cell>
        </row>
        <row r="9227">
          <cell r="A9227" t="str">
            <v xml:space="preserve">    case</v>
          </cell>
        </row>
        <row r="9228">
          <cell r="A9228" t="str">
            <v xml:space="preserve">     when Claim.&amp;datetype BETWEEN &amp;start1 and &amp;end1 then 'Period1'</v>
          </cell>
        </row>
        <row r="9229">
          <cell r="A9229" t="str">
            <v xml:space="preserve">     when Claim.&amp;datetype BETWEEN &amp;start2 and &amp;end2 then 'Period2'</v>
          </cell>
        </row>
        <row r="9230">
          <cell r="A9230" t="str">
            <v xml:space="preserve">    end as period   </v>
          </cell>
        </row>
        <row r="9232">
          <cell r="A9232" t="str">
            <v xml:space="preserve">from &amp;table Claim, </v>
          </cell>
        </row>
        <row r="9233">
          <cell r="A9233" t="str">
            <v>IW_DEFLT_PRODDB_V.MEDICAL_PRODUCT_CURRENT DrugCurr</v>
          </cell>
        </row>
        <row r="9234">
          <cell r="A9234" t="str">
            <v>&amp;ce_from &amp;schap_from</v>
          </cell>
        </row>
        <row r="9236">
          <cell r="A9236" t="str">
            <v xml:space="preserve">WHERE claim.&amp;CONSTRAINT_LEVEL._operational_id in (select CONSTRAINT_VAR From MWAD_USERDB.&amp;CONSTRAINT_TABLE CONS Group by 1)                                       </v>
          </cell>
        </row>
        <row r="9237">
          <cell r="A9237" t="str">
            <v>&amp;constraint_join1</v>
          </cell>
        </row>
        <row r="9238">
          <cell r="A9238" t="str">
            <v>AND   ((Claim.&amp;datetype BETWEEN &amp;start1 and &amp;end1) or</v>
          </cell>
        </row>
        <row r="9239">
          <cell r="A9239" t="str">
            <v xml:space="preserve">   (Claim.&amp;datetype BETWEEN &amp;start2 and &amp;end2))</v>
          </cell>
        </row>
        <row r="9241">
          <cell r="A9241" t="str">
            <v>and DrugCurr.PRODUCT_SERVICE_ID = Claim.BIL_PRODUCT_SERVICE_ID</v>
          </cell>
        </row>
        <row r="9242">
          <cell r="A9242" t="str">
            <v>&amp;ce_where &amp;schap_where</v>
          </cell>
        </row>
        <row r="9243">
          <cell r="A9243" t="str">
            <v>&amp;custom_constraint &amp;addl_constraint &amp;compounds &amp;specialty &amp;mailretail &amp;bg_constraint &amp;patage_constraint &amp;am_constraint &amp;ex_constraint &amp;ce_constraint &amp;cob_constraint &amp;m_constraint &amp;SSG &amp;ZNC</v>
          </cell>
        </row>
        <row r="9246">
          <cell r="A9246" t="str">
            <v>group by</v>
          </cell>
        </row>
        <row r="9247">
          <cell r="A9247" t="str">
            <v xml:space="preserve">     period, gender</v>
          </cell>
        </row>
        <row r="9249">
          <cell r="A9249" t="str">
            <v>Order by</v>
          </cell>
        </row>
        <row r="9250">
          <cell r="A9250" t="str">
            <v xml:space="preserve">   Period, gender</v>
          </cell>
        </row>
        <row r="9251">
          <cell r="A9251" t="str">
            <v/>
          </cell>
        </row>
        <row r="9252">
          <cell r="A9252" t="str">
            <v>)</v>
          </cell>
        </row>
        <row r="9253">
          <cell r="A9253" t="str">
            <v>;</v>
          </cell>
        </row>
        <row r="9255">
          <cell r="A9255" t="str">
            <v>create table pats_distinct as</v>
          </cell>
        </row>
        <row r="9256">
          <cell r="A9256" t="str">
            <v>select * from  connection to odbc</v>
          </cell>
        </row>
        <row r="9257">
          <cell r="A9257" t="str">
            <v xml:space="preserve">  (select</v>
          </cell>
        </row>
        <row r="9258">
          <cell r="A9258" t="str">
            <v>COUNT (distinct Claim.patient_id) as npats,</v>
          </cell>
        </row>
        <row r="9259">
          <cell r="A9259" t="str">
            <v>COUNT (distinct Claim.client_elig_membership_id) as users,</v>
          </cell>
        </row>
        <row r="9260">
          <cell r="A9260" t="str">
            <v xml:space="preserve">    case</v>
          </cell>
        </row>
        <row r="9261">
          <cell r="A9261" t="str">
            <v xml:space="preserve">     when Claim.&amp;datetype BETWEEN &amp;start1 and &amp;end1 then 'Period1'</v>
          </cell>
        </row>
        <row r="9262">
          <cell r="A9262" t="str">
            <v xml:space="preserve">     when Claim.&amp;datetype BETWEEN &amp;start2 and &amp;end2 then 'Period2'</v>
          </cell>
        </row>
        <row r="9263">
          <cell r="A9263" t="str">
            <v xml:space="preserve">    end as period   </v>
          </cell>
        </row>
        <row r="9265">
          <cell r="A9265" t="str">
            <v xml:space="preserve">from &amp;table Claim, </v>
          </cell>
        </row>
        <row r="9266">
          <cell r="A9266" t="str">
            <v>IW_DEFLT_PRODDB_V.MEDICAL_PRODUCT_CURRENT DrugCurr</v>
          </cell>
        </row>
        <row r="9267">
          <cell r="A9267" t="str">
            <v>&amp;ce_from &amp;schap_from</v>
          </cell>
        </row>
        <row r="9269">
          <cell r="A9269" t="str">
            <v xml:space="preserve">WHERE claim.&amp;CONSTRAINT_LEVEL._operational_id in (select CONSTRAINT_VAR From MWAD_USERDB.&amp;CONSTRAINT_TABLE CONS Group by 1)                                       </v>
          </cell>
        </row>
        <row r="9270">
          <cell r="A9270" t="str">
            <v>&amp;constraint_join1</v>
          </cell>
        </row>
        <row r="9271">
          <cell r="A9271" t="str">
            <v xml:space="preserve"> AND  ((Claim.&amp;datetype BETWEEN &amp;start1 and &amp;end1) or</v>
          </cell>
        </row>
        <row r="9272">
          <cell r="A9272" t="str">
            <v xml:space="preserve">   (Claim.&amp;datetype BETWEEN &amp;start2 and &amp;end2))</v>
          </cell>
        </row>
        <row r="9274">
          <cell r="A9274" t="str">
            <v>and DrugCurr.PRODUCT_SERVICE_ID = Claim.BIL_PRODUCT_SERVICE_ID</v>
          </cell>
        </row>
        <row r="9275">
          <cell r="A9275" t="str">
            <v>&amp;ce_where &amp;schap_where</v>
          </cell>
        </row>
        <row r="9276">
          <cell r="A9276" t="str">
            <v>&amp;custom_constraint &amp;addl_constraint &amp;compounds &amp;specialty &amp;mailretail &amp;bg_constraint &amp;patage_constraint &amp;am_constraint &amp;ex_constraint &amp;ce_constraint &amp;cob_constraint &amp;m_constraint &amp;SSG &amp;ZNC</v>
          </cell>
        </row>
        <row r="9279">
          <cell r="A9279" t="str">
            <v>group by</v>
          </cell>
        </row>
        <row r="9280">
          <cell r="A9280" t="str">
            <v xml:space="preserve">     period</v>
          </cell>
        </row>
        <row r="9282">
          <cell r="A9282" t="str">
            <v>Order by</v>
          </cell>
        </row>
        <row r="9283">
          <cell r="A9283" t="str">
            <v xml:space="preserve">   Period   </v>
          </cell>
        </row>
        <row r="9284">
          <cell r="A9284" t="str">
            <v>)</v>
          </cell>
        </row>
        <row r="9285">
          <cell r="A9285" t="str">
            <v>;</v>
          </cell>
        </row>
        <row r="9288">
          <cell r="A9288" t="str">
            <v>create table sppats_distinct as</v>
          </cell>
        </row>
        <row r="9289">
          <cell r="A9289" t="str">
            <v>select * from  connection to odbc</v>
          </cell>
        </row>
        <row r="9290">
          <cell r="A9290" t="str">
            <v xml:space="preserve">  (select</v>
          </cell>
        </row>
        <row r="9291">
          <cell r="A9291" t="str">
            <v>COUNT (distinct Claim.patient_id) as npats,</v>
          </cell>
        </row>
        <row r="9292">
          <cell r="A9292" t="str">
            <v>COUNT (distinct Claim.client_elig_membership_id) as users,</v>
          </cell>
        </row>
        <row r="9293">
          <cell r="A9293" t="str">
            <v xml:space="preserve">    case</v>
          </cell>
        </row>
        <row r="9294">
          <cell r="A9294" t="str">
            <v xml:space="preserve">     when Claim.&amp;datetype BETWEEN &amp;start1 and &amp;end1 then 'Period1'</v>
          </cell>
        </row>
        <row r="9295">
          <cell r="A9295" t="str">
            <v xml:space="preserve">     when Claim.&amp;datetype BETWEEN &amp;start2 and &amp;end2 then 'Period2'</v>
          </cell>
        </row>
        <row r="9296">
          <cell r="A9296" t="str">
            <v xml:space="preserve">    end as period   </v>
          </cell>
        </row>
        <row r="9298">
          <cell r="A9298" t="str">
            <v xml:space="preserve">from &amp;table Claim, </v>
          </cell>
        </row>
        <row r="9299">
          <cell r="A9299" t="str">
            <v>IW_DEFLT_PRODDB_V.MEDICAL_PRODUCT_CURRENT DrugCurr</v>
          </cell>
        </row>
        <row r="9300">
          <cell r="A9300" t="str">
            <v>&amp;ce_from &amp;schap_from</v>
          </cell>
        </row>
        <row r="9302">
          <cell r="A9302" t="str">
            <v xml:space="preserve">WHERE claim.&amp;CONSTRAINT_LEVEL._operational_id in (select CONSTRAINT_VAR From MWAD_USERDB.&amp;CONSTRAINT_TABLE CONS Group by 1)                                       </v>
          </cell>
        </row>
        <row r="9303">
          <cell r="A9303" t="str">
            <v>&amp;constraint_join1</v>
          </cell>
        </row>
        <row r="9304">
          <cell r="A9304" t="str">
            <v xml:space="preserve"> AND  ((Claim.&amp;datetype BETWEEN &amp;start1 and &amp;end1) or</v>
          </cell>
        </row>
        <row r="9305">
          <cell r="A9305" t="str">
            <v xml:space="preserve">   (Claim.&amp;datetype BETWEEN &amp;start2 and &amp;end2)) and (DrugCurr.SPECIALTY_PHCY_IND = '1' )</v>
          </cell>
        </row>
        <row r="9307">
          <cell r="A9307" t="str">
            <v>and DrugCurr.PRODUCT_SERVICE_ID = Claim.BIL_PRODUCT_SERVICE_ID</v>
          </cell>
        </row>
        <row r="9308">
          <cell r="A9308" t="str">
            <v>&amp;ce_where &amp;schap_where</v>
          </cell>
        </row>
        <row r="9309">
          <cell r="A9309" t="str">
            <v>&amp;custom_constraint &amp;addl_constraint &amp;compounds &amp;specialty &amp;mailretail &amp;bg_constraint &amp;patage_constraint &amp;am_constraint &amp;ex_constraint &amp;ce_constraint &amp;cob_constraint &amp;m_constraint &amp;SSG &amp;ZNC</v>
          </cell>
        </row>
        <row r="9312">
          <cell r="A9312" t="str">
            <v>group by</v>
          </cell>
        </row>
        <row r="9313">
          <cell r="A9313" t="str">
            <v xml:space="preserve">     period</v>
          </cell>
        </row>
        <row r="9315">
          <cell r="A9315" t="str">
            <v>Order by</v>
          </cell>
        </row>
        <row r="9316">
          <cell r="A9316" t="str">
            <v xml:space="preserve">   Period   </v>
          </cell>
        </row>
        <row r="9317">
          <cell r="A9317" t="str">
            <v>)</v>
          </cell>
        </row>
        <row r="9318">
          <cell r="A9318" t="str">
            <v>;</v>
          </cell>
        </row>
        <row r="9321">
          <cell r="A9321" t="str">
            <v>create table nonsppats_distinct as</v>
          </cell>
        </row>
        <row r="9322">
          <cell r="A9322" t="str">
            <v>select * from  connection to odbc</v>
          </cell>
        </row>
        <row r="9323">
          <cell r="A9323" t="str">
            <v xml:space="preserve">  (select</v>
          </cell>
        </row>
        <row r="9324">
          <cell r="A9324" t="str">
            <v>COUNT (distinct Claim.patient_id) as npats,</v>
          </cell>
        </row>
        <row r="9325">
          <cell r="A9325" t="str">
            <v>COUNT (distinct Claim.client_elig_membership_id) as users,</v>
          </cell>
        </row>
        <row r="9326">
          <cell r="A9326" t="str">
            <v xml:space="preserve">    case</v>
          </cell>
        </row>
        <row r="9327">
          <cell r="A9327" t="str">
            <v xml:space="preserve">     when Claim.&amp;datetype BETWEEN &amp;start1 and &amp;end1 then 'Period1'</v>
          </cell>
        </row>
        <row r="9328">
          <cell r="A9328" t="str">
            <v xml:space="preserve">     when Claim.&amp;datetype BETWEEN &amp;start2 and &amp;end2 then 'Period2'</v>
          </cell>
        </row>
        <row r="9329">
          <cell r="A9329" t="str">
            <v xml:space="preserve">    end as period   </v>
          </cell>
        </row>
        <row r="9331">
          <cell r="A9331" t="str">
            <v xml:space="preserve">from &amp;table Claim, </v>
          </cell>
        </row>
        <row r="9332">
          <cell r="A9332" t="str">
            <v>IW_DEFLT_PRODDB_V.MEDICAL_PRODUCT_CURRENT DrugCurr</v>
          </cell>
        </row>
        <row r="9333">
          <cell r="A9333" t="str">
            <v>&amp;ce_from &amp;schap_from</v>
          </cell>
        </row>
        <row r="9335">
          <cell r="A9335" t="str">
            <v xml:space="preserve">WHERE claim.&amp;CONSTRAINT_LEVEL._operational_id in (select CONSTRAINT_VAR From MWAD_USERDB.&amp;CONSTRAINT_TABLE CONS Group by 1)                                       </v>
          </cell>
        </row>
        <row r="9336">
          <cell r="A9336" t="str">
            <v>&amp;constraint_join1</v>
          </cell>
        </row>
        <row r="9337">
          <cell r="A9337" t="str">
            <v xml:space="preserve"> AND  ((Claim.&amp;datetype BETWEEN &amp;start1 and &amp;end1) or</v>
          </cell>
        </row>
        <row r="9338">
          <cell r="A9338" t="str">
            <v xml:space="preserve">   (Claim.&amp;datetype BETWEEN &amp;start2 and &amp;end2)) and (DrugCurr.SPECIALTY_PHCY_IND = '0' )</v>
          </cell>
        </row>
        <row r="9340">
          <cell r="A9340" t="str">
            <v>and DrugCurr.PRODUCT_SERVICE_ID = Claim.BIL_PRODUCT_SERVICE_ID</v>
          </cell>
        </row>
        <row r="9341">
          <cell r="A9341" t="str">
            <v>&amp;ce_where &amp;schap_where</v>
          </cell>
        </row>
        <row r="9342">
          <cell r="A9342" t="str">
            <v>&amp;custom_constraint &amp;addl_constraint &amp;compounds &amp;specialty &amp;mailretail &amp;bg_constraint &amp;patage_constraint &amp;am_constraint &amp;ex_constraint &amp;ce_constraint &amp;cob_constraint &amp;m_constraint &amp;SSG &amp;ZNC</v>
          </cell>
        </row>
        <row r="9345">
          <cell r="A9345" t="str">
            <v>group by</v>
          </cell>
        </row>
        <row r="9346">
          <cell r="A9346" t="str">
            <v xml:space="preserve">     period</v>
          </cell>
        </row>
        <row r="9348">
          <cell r="A9348" t="str">
            <v>Order by</v>
          </cell>
        </row>
        <row r="9349">
          <cell r="A9349" t="str">
            <v xml:space="preserve">   Period   </v>
          </cell>
        </row>
        <row r="9350">
          <cell r="A9350" t="str">
            <v>)</v>
          </cell>
        </row>
        <row r="9351">
          <cell r="A9351" t="str">
            <v>;</v>
          </cell>
        </row>
        <row r="9354">
          <cell r="A9354" t="str">
            <v>proc sql inobs=max exec noerrorstop;</v>
          </cell>
        </row>
        <row r="9355">
          <cell r="A9355" t="str">
            <v>connect to odbc (dsn=&amp;dsn uid=&amp;user pwd=&amp;iwpwd);</v>
          </cell>
        </row>
        <row r="9356">
          <cell r="A9356" t="str">
            <v>create table elig as</v>
          </cell>
        </row>
        <row r="9357">
          <cell r="A9357" t="str">
            <v>select * from  connection to odbc</v>
          </cell>
        </row>
        <row r="9358">
          <cell r="A9358" t="str">
            <v xml:space="preserve">  (select</v>
          </cell>
        </row>
        <row r="9359">
          <cell r="A9359" t="str">
            <v>EligGrid.GENDER_CDE as gender,</v>
          </cell>
        </row>
        <row r="9360">
          <cell r="A9360" t="str">
            <v xml:space="preserve">   EligGrid.SUMMARIZATION_CYCLE_ID as cycleid,</v>
          </cell>
        </row>
        <row r="9361">
          <cell r="A9361" t="str">
            <v xml:space="preserve">   SUM (EligGrid.AGE_GROUP_1_HARD_MEMBER_QTY) as member1,</v>
          </cell>
        </row>
        <row r="9362">
          <cell r="A9362" t="str">
            <v xml:space="preserve">   SUM (EligGrid.AGE_GROUP_2_HARD_MEMBER_QTY) as member2,</v>
          </cell>
        </row>
        <row r="9363">
          <cell r="A9363" t="str">
            <v xml:space="preserve">   SUM (EligGrid.AGE_GROUP_3_HARD_MEMBER_QTY) as member3,</v>
          </cell>
        </row>
        <row r="9364">
          <cell r="A9364" t="str">
            <v xml:space="preserve">   SUM (EligGrid.AGE_GROUP_4_HARD_MEMBER_QTY) as member4,</v>
          </cell>
        </row>
        <row r="9365">
          <cell r="A9365" t="str">
            <v xml:space="preserve">   SUM (EligGrid.AGE_GROUP_5_HARD_MEMBER_QTY) as member5,</v>
          </cell>
        </row>
        <row r="9366">
          <cell r="A9366" t="str">
            <v xml:space="preserve">   SUM (EligGrid.AGE_GROUP_6_HARD_MEMBER_QTY) as member6,</v>
          </cell>
        </row>
        <row r="9367">
          <cell r="A9367" t="str">
            <v xml:space="preserve">   SUM (EligGrid.AGE_GROUP_7_HARD_MEMBER_QTY) as member7,</v>
          </cell>
        </row>
        <row r="9368">
          <cell r="A9368" t="str">
            <v xml:space="preserve">   SUM (EligGrid.AGE_GROUP_8_HARD_MEMBER_QTY) as member8,</v>
          </cell>
        </row>
        <row r="9369">
          <cell r="A9369" t="str">
            <v xml:space="preserve">   SUM (EligGrid.AGE_GROUP_9_HARD_MEMBER_QTY) as member9,</v>
          </cell>
        </row>
        <row r="9370">
          <cell r="A9370" t="str">
            <v xml:space="preserve">   SUM (EligGrid.AGE_GROUP_10_HARD_MEMBER_QTY) as member10,</v>
          </cell>
        </row>
        <row r="9371">
          <cell r="A9371" t="str">
            <v xml:space="preserve">   SUM (EligGrid.AGE_GROUP_11_HARD_MEMBER_QTY) as member11,</v>
          </cell>
        </row>
        <row r="9372">
          <cell r="A9372" t="str">
            <v xml:space="preserve">   SUM (EligGrid.AGE_GROUP_12_HARD_MEMBER_QTY) as member12,</v>
          </cell>
        </row>
        <row r="9373">
          <cell r="A9373" t="str">
            <v xml:space="preserve">   SUM (EligGrid.AGE_GROUP_13_HARD_MEMBER_QTY) as member13,</v>
          </cell>
        </row>
        <row r="9374">
          <cell r="A9374" t="str">
            <v xml:space="preserve">   SUM (EligGrid.AGE_GROUP_14_HARD_MEMBER_QTY) as member14,</v>
          </cell>
        </row>
        <row r="9375">
          <cell r="A9375" t="str">
            <v xml:space="preserve">   SUM (EligGrid.AGE_GROUP_15_HARD_MEMBER_QTY) as member15,</v>
          </cell>
        </row>
        <row r="9376">
          <cell r="A9376" t="str">
            <v xml:space="preserve">   SUM (EligGrid.AGE_GROUP_16_HARD_MEMBER_QTY) as member16,</v>
          </cell>
        </row>
        <row r="9377">
          <cell r="A9377" t="str">
            <v xml:space="preserve">   SUM (EligGrid.AGE_GROUP_17_HARD_MEMBER_QTY) as member17,</v>
          </cell>
        </row>
        <row r="9378">
          <cell r="A9378" t="str">
            <v xml:space="preserve">   SUM (EligGrid.AGE_GROUP_18_HARD_MEMBER_QTY) as member18,</v>
          </cell>
        </row>
        <row r="9379">
          <cell r="A9379" t="str">
            <v xml:space="preserve">   SUM (EligGrid.AGE_GROUP_19_HARD_MEMBER_QTY) as member19,</v>
          </cell>
        </row>
        <row r="9380">
          <cell r="A9380" t="str">
            <v xml:space="preserve">   SUM (EligGrid.TOTAL_ADJ_HARD_MEMBER_QTY) as members,</v>
          </cell>
        </row>
        <row r="9381">
          <cell r="A9381" t="str">
            <v xml:space="preserve">   SUM ((index('1',EligGrid.RELSHP_CDE    ))*EligGrid.AGE_GROUP_1_HARD_MEMBER_QTY) as eligible1,</v>
          </cell>
        </row>
        <row r="9382">
          <cell r="A9382" t="str">
            <v xml:space="preserve">   SUM ((index('1',EligGrid.RELSHP_CDE    ))*EligGrid.AGE_GROUP_2_HARD_MEMBER_QTY) as eligible2,</v>
          </cell>
        </row>
        <row r="9383">
          <cell r="A9383" t="str">
            <v xml:space="preserve">   SUM ((index('1',EligGrid.RELSHP_CDE    ))*EligGrid.AGE_GROUP_3_HARD_MEMBER_QTY) as eligible3,</v>
          </cell>
        </row>
        <row r="9384">
          <cell r="A9384" t="str">
            <v xml:space="preserve">   SUM ((index('1',EligGrid.RELSHP_CDE    ))*EligGrid.AGE_GROUP_4_HARD_MEMBER_QTY) as eligible4,</v>
          </cell>
        </row>
        <row r="9385">
          <cell r="A9385" t="str">
            <v xml:space="preserve">   SUM ((index('1',EligGrid.RELSHP_CDE    ))*EligGrid.AGE_GROUP_5_HARD_MEMBER_QTY) as eligible5,</v>
          </cell>
        </row>
        <row r="9386">
          <cell r="A9386" t="str">
            <v xml:space="preserve">   SUM ((index('1',EligGrid.RELSHP_CDE    ))*EligGrid.AGE_GROUP_6_HARD_MEMBER_QTY) as eligible6,</v>
          </cell>
        </row>
        <row r="9387">
          <cell r="A9387" t="str">
            <v xml:space="preserve">   SUM ((index('1',EligGrid.RELSHP_CDE    ))*EligGrid.AGE_GROUP_7_HARD_MEMBER_QTY) as eligible7,</v>
          </cell>
        </row>
        <row r="9388">
          <cell r="A9388" t="str">
            <v xml:space="preserve">   SUM ((index('1',EligGrid.RELSHP_CDE    ))*EligGrid.AGE_GROUP_8_HARD_MEMBER_QTY) as eligible8,</v>
          </cell>
        </row>
        <row r="9389">
          <cell r="A9389" t="str">
            <v xml:space="preserve">   SUM ((index('1',EligGrid.RELSHP_CDE    ))*EligGrid.AGE_GROUP_9_HARD_MEMBER_QTY) as eligible9,</v>
          </cell>
        </row>
        <row r="9390">
          <cell r="A9390" t="str">
            <v xml:space="preserve">   SUM ((index('1',EligGrid.RELSHP_CDE    ))*EligGrid.AGE_GROUP_10_HARD_MEMBER_QTY) as eligible10,</v>
          </cell>
        </row>
        <row r="9391">
          <cell r="A9391" t="str">
            <v xml:space="preserve">   SUM ((index('1',EligGrid.RELSHP_CDE    ))*EligGrid.AGE_GROUP_11_HARD_MEMBER_QTY) as eligible11,</v>
          </cell>
        </row>
        <row r="9392">
          <cell r="A9392" t="str">
            <v xml:space="preserve">   SUM ((index('1',EligGrid.RELSHP_CDE    ))*EligGrid.AGE_GROUP_12_HARD_MEMBER_QTY) as eligible12,</v>
          </cell>
        </row>
        <row r="9393">
          <cell r="A9393" t="str">
            <v xml:space="preserve">   SUM ((index('1',EligGrid.RELSHP_CDE    ))*EligGrid.AGE_GROUP_13_HARD_MEMBER_QTY) as eligible13,</v>
          </cell>
        </row>
        <row r="9394">
          <cell r="A9394" t="str">
            <v xml:space="preserve">   SUM ((index('1',EligGrid.RELSHP_CDE    ))*EligGrid.AGE_GROUP_14_HARD_MEMBER_QTY) as eligible14,</v>
          </cell>
        </row>
        <row r="9395">
          <cell r="A9395" t="str">
            <v xml:space="preserve">   SUM ((index('1',EligGrid.RELSHP_CDE    ))*EligGrid.AGE_GROUP_15_HARD_MEMBER_QTY) as eligible15,</v>
          </cell>
        </row>
        <row r="9396">
          <cell r="A9396" t="str">
            <v xml:space="preserve">   SUM ((index('1',EligGrid.RELSHP_CDE    ))*EligGrid.AGE_GROUP_16_HARD_MEMBER_QTY) as eligible16,</v>
          </cell>
        </row>
        <row r="9397">
          <cell r="A9397" t="str">
            <v xml:space="preserve">   SUM ((index('1',EligGrid.RELSHP_CDE    ))*EligGrid.AGE_GROUP_17_HARD_MEMBER_QTY) as eligible17,</v>
          </cell>
        </row>
        <row r="9398">
          <cell r="A9398" t="str">
            <v xml:space="preserve">   SUM ((index('1',EligGrid.RELSHP_CDE    ))*EligGrid.AGE_GROUP_18_HARD_MEMBER_QTY) as eligible18,</v>
          </cell>
        </row>
        <row r="9399">
          <cell r="A9399" t="str">
            <v xml:space="preserve">   SUM ((index('1',EligGrid.RELSHP_CDE    ))*EligGrid.AGE_GROUP_19_HARD_MEMBER_QTY) as eligible19,</v>
          </cell>
        </row>
        <row r="9400">
          <cell r="A9400" t="str">
            <v xml:space="preserve">   SUM ((index('1',EligGrid.RELSHP_CDE    ))*EligGrid.TOTAL_ADJ_HARD_MEMBER_QTY) as eligible</v>
          </cell>
        </row>
        <row r="9402">
          <cell r="A9402" t="str">
            <v>/* MODIFY FOR BATCH CIQ from mwad_deflt_v.eligibility_grid_s_cr EligGrid - Carrier</v>
          </cell>
        </row>
        <row r="9403">
          <cell r="A9403" t="str">
            <v xml:space="preserve">   from mwad_deflt_v.eligibility_grid_s_cn EligGrid - Contract</v>
          </cell>
        </row>
        <row r="9404">
          <cell r="A9404" t="str">
            <v xml:space="preserve">   from mwad_deflt_v.eligibility_grid_s EligGrid  Group */</v>
          </cell>
        </row>
        <row r="9406">
          <cell r="A9406" t="str">
            <v>from mwad_deflt_v.eligibility_grid_s_cn EligGrid</v>
          </cell>
        </row>
        <row r="9409">
          <cell r="A9409" t="str">
            <v xml:space="preserve">WHERE EligGrid.&amp;ELIG_CONSTRAINT._operational_id in (select CONSTRAINT_VAR From MWAD_USERDB.&amp;CONSTRAINT_TABLE CONS Group by 1)                                       </v>
          </cell>
        </row>
        <row r="9410">
          <cell r="A9410" t="str">
            <v xml:space="preserve"> and  EligGrid.RELSHP_CDE NOT = '*'</v>
          </cell>
        </row>
        <row r="9411">
          <cell r="A9411" t="str">
            <v xml:space="preserve">and   </v>
          </cell>
        </row>
        <row r="9412">
          <cell r="A9412" t="str">
            <v xml:space="preserve">   ((EligGrid.SUMMARIZATION_CYCLE_ID  BETWEEN &amp;startcycle1 and &amp;endcycle1) or</v>
          </cell>
        </row>
        <row r="9413">
          <cell r="A9413" t="str">
            <v xml:space="preserve">   (EligGrid.SUMMARIZATION_CYCLE_ID  BETWEEN &amp;startcycle2 and &amp;endcycle2))</v>
          </cell>
        </row>
        <row r="9414">
          <cell r="A9414" t="str">
            <v>&amp;constraint_joinE</v>
          </cell>
        </row>
        <row r="9415">
          <cell r="A9415" t="str">
            <v>group by</v>
          </cell>
        </row>
        <row r="9416">
          <cell r="A9416" t="str">
            <v xml:space="preserve">   EligGrid.SUMMARIZATION_CYCLE_ID, EligGrid.GENDER_CDE   </v>
          </cell>
        </row>
        <row r="9418">
          <cell r="A9418" t="str">
            <v>order by 1,2 )</v>
          </cell>
        </row>
        <row r="9420">
          <cell r="A9420" t="str">
            <v xml:space="preserve"> ;</v>
          </cell>
        </row>
        <row r="9423">
          <cell r="A9423" t="str">
            <v>/*************************************/</v>
          </cell>
        </row>
        <row r="9424">
          <cell r="A9424" t="str">
            <v>/* Create Average Age tables */</v>
          </cell>
        </row>
        <row r="9425">
          <cell r="A9425" t="str">
            <v>/*************************************/</v>
          </cell>
        </row>
        <row r="9427">
          <cell r="A9427" t="str">
            <v>proc sql inobs=max exec noerrorstop;</v>
          </cell>
        </row>
        <row r="9428">
          <cell r="A9428" t="str">
            <v>connect to odbc (dsn=&amp;dsn uid=&amp;user pwd=&amp;iwpwd);</v>
          </cell>
        </row>
        <row r="9429">
          <cell r="A9429" t="str">
            <v>create table avg_age as</v>
          </cell>
        </row>
        <row r="9430">
          <cell r="A9430" t="str">
            <v>select * from  connection to odbc</v>
          </cell>
        </row>
        <row r="9431">
          <cell r="A9431" t="str">
            <v xml:space="preserve">  (select</v>
          </cell>
        </row>
        <row r="9432">
          <cell r="A9432" t="str">
            <v xml:space="preserve"> COUNT (distinct Claim.PATIENT_ID) as npats, COUNT (distinct Claim.client_elig_membership_id) as users, SUM (Claim.CLAIM_COUNT_NBR) as nclaims, SUM (Claim.FILL_DAYS_SUPPLY_QTY) as days, </v>
          </cell>
        </row>
        <row r="9433">
          <cell r="A9433" t="str">
            <v xml:space="preserve">SUM (Claim.bil_final_ingredient_cost_amt+claim.bil_dispensing_fee_amt+claim.bil_incentive_fee_total_amt+Claim.bil_sales_tax_total_amt) as grosscost, SUM (Claim.bil_copay_amt) as copay, </v>
          </cell>
        </row>
        <row r="9434">
          <cell r="A9434" t="str">
            <v xml:space="preserve">SUM (Claim.bil_deduct_applied_amt) as deduct, SUM (Claim.bil_net_check_amt) as netcost, </v>
          </cell>
        </row>
        <row r="9435">
          <cell r="A9435" t="str">
            <v>SUM (((Claim.&amp;pd_awp._unit_cost_amt  (float))  * Claim.inferred_fill_qty  )) as awp,</v>
          </cell>
        </row>
        <row r="9436">
          <cell r="A9436" t="str">
            <v xml:space="preserve"> AgeMap.AGE_GROUP_ID as gr_age_id, AVG (claim.claim_patient_AGE_MSR (float)) as gr_avg_age,  </v>
          </cell>
        </row>
        <row r="9437">
          <cell r="A9437" t="str">
            <v xml:space="preserve"> case     when Claim.&amp;datetype BETWEEN &amp;start1 and &amp;end1 then 'Period1'     </v>
          </cell>
        </row>
        <row r="9438">
          <cell r="A9438" t="str">
            <v xml:space="preserve">when Claim.&amp;datetype BETWEEN &amp;start2 and &amp;end2 then 'Period2' end as period </v>
          </cell>
        </row>
        <row r="9440">
          <cell r="A9440" t="str">
            <v xml:space="preserve">from &amp;table Claim,  IW_DEFLT_PRODDB_V.AGE_MAP AgeMap, </v>
          </cell>
        </row>
        <row r="9441">
          <cell r="A9441" t="str">
            <v>IW_DEFLT_PRODDB_V.MEDICAL_PRODUCT_CURRENT DrugCurr</v>
          </cell>
        </row>
        <row r="9442">
          <cell r="A9442" t="str">
            <v>&amp;ce_from &amp;schap_from</v>
          </cell>
        </row>
        <row r="9444">
          <cell r="A9444" t="str">
            <v xml:space="preserve">WHERE claim.&amp;CONSTRAINT_LEVEL._operational_id in (select CONSTRAINT_VAR From MWAD_USERDB.&amp;CONSTRAINT_TABLE CONS Group by 1)                                       </v>
          </cell>
        </row>
        <row r="9445">
          <cell r="A9445" t="str">
            <v xml:space="preserve"> AND  ((Claim.&amp;datetype BETWEEN &amp;start1 and &amp;end1) or</v>
          </cell>
        </row>
        <row r="9446">
          <cell r="A9446" t="str">
            <v xml:space="preserve">   (Claim.&amp;datetype BETWEEN &amp;start2 and &amp;end2))</v>
          </cell>
        </row>
        <row r="9447">
          <cell r="A9447" t="str">
            <v xml:space="preserve">&amp;constraint_join1 </v>
          </cell>
        </row>
        <row r="9449">
          <cell r="A9449" t="str">
            <v xml:space="preserve">and Claim.CLAIM_PATIENT_AGE_MSR = AgeMap.AGE_MSR and AgeMap.AGE_GROUP_ID&lt;19 and (DrugCurr.PRODUCT_SERVICE_ID = Claim.BIL_PRODUCT_SERVICE_ID) </v>
          </cell>
        </row>
        <row r="9450">
          <cell r="A9450" t="str">
            <v>&amp;ce_where &amp;schap_where</v>
          </cell>
        </row>
        <row r="9451">
          <cell r="A9451" t="str">
            <v>&amp;custom_constraint &amp;addl_constraint &amp;compounds &amp;specialty &amp;mailretail &amp;bg_constraint &amp;patage_constraint &amp;am_constraint &amp;ex_constraint &amp;ce_constraint &amp;cob_constraint &amp;m_constraint &amp;SSG &amp;ZNC</v>
          </cell>
        </row>
        <row r="9454">
          <cell r="A9454" t="str">
            <v>group by</v>
          </cell>
        </row>
        <row r="9455">
          <cell r="A9455" t="str">
            <v xml:space="preserve">AgeMap.AGE_GROUP_ID, period </v>
          </cell>
        </row>
        <row r="9457">
          <cell r="A9457" t="str">
            <v>order by period, gr_age_id)</v>
          </cell>
        </row>
        <row r="9458">
          <cell r="A9458" t="str">
            <v>;</v>
          </cell>
        </row>
        <row r="9461">
          <cell r="A9461" t="str">
            <v>/*****************************/</v>
          </cell>
        </row>
        <row r="9462">
          <cell r="A9462" t="str">
            <v>/* Create Formulary Chapters */</v>
          </cell>
        </row>
        <row r="9463">
          <cell r="A9463" t="str">
            <v>/*****************************/</v>
          </cell>
        </row>
        <row r="9464">
          <cell r="A9464" t="str">
            <v/>
          </cell>
        </row>
        <row r="9465">
          <cell r="A9465" t="str">
            <v>proc sql inobs=max exec noerrorstop;</v>
          </cell>
        </row>
        <row r="9466">
          <cell r="A9466" t="str">
            <v>connect to odbc (dsn=&amp;dsn uid=&amp;user pwd=&amp;iwpwd);</v>
          </cell>
        </row>
        <row r="9467">
          <cell r="A9467" t="str">
            <v>create table form_chap as</v>
          </cell>
        </row>
        <row r="9468">
          <cell r="A9468" t="str">
            <v>select * from connection to odbc</v>
          </cell>
        </row>
        <row r="9469">
          <cell r="A9469" t="str">
            <v/>
          </cell>
        </row>
        <row r="9470">
          <cell r="A9470" t="str">
            <v xml:space="preserve">  (select</v>
          </cell>
        </row>
        <row r="9471">
          <cell r="A9471" t="str">
            <v>chp.chapter_id as chapter_id,</v>
          </cell>
        </row>
        <row r="9472">
          <cell r="A9472" t="str">
            <v>SUM(chp.netcost) as netcost,</v>
          </cell>
        </row>
        <row r="9473">
          <cell r="A9473" t="str">
            <v>SUM(chp.nclaims) as nclaims,</v>
          </cell>
        </row>
        <row r="9474">
          <cell r="A9474" t="str">
            <v>SUM(chp.days) as days,</v>
          </cell>
        </row>
        <row r="9475">
          <cell r="A9475" t="str">
            <v>SUM(chp.profee) as profee,</v>
          </cell>
        </row>
        <row r="9476">
          <cell r="A9476" t="str">
            <v>SUM(chp.copay) as copay,</v>
          </cell>
        </row>
        <row r="9477">
          <cell r="A9477" t="str">
            <v>SUM(chp.deduct) as deduct,</v>
          </cell>
        </row>
        <row r="9478">
          <cell r="A9478" t="str">
            <v>SUM(chp.awp) as awp,</v>
          </cell>
        </row>
        <row r="9479">
          <cell r="A9479" t="str">
            <v>SUM(chp.nform) as nform,</v>
          </cell>
        </row>
        <row r="9480">
          <cell r="A9480" t="str">
            <v>SUM(chp.ingcost) as ingcost,</v>
          </cell>
        </row>
        <row r="9481">
          <cell r="A9481" t="str">
            <v>COUNT(distinct chp.npats) as npats,</v>
          </cell>
        </row>
        <row r="9482">
          <cell r="A9482" t="str">
            <v>COUNT(distinct chp.users) as users,</v>
          </cell>
        </row>
        <row r="9483">
          <cell r="A9483" t="str">
            <v>chp.period as period</v>
          </cell>
        </row>
        <row r="9484">
          <cell r="A9484" t="str">
            <v/>
          </cell>
        </row>
        <row r="9485">
          <cell r="A9485" t="str">
            <v xml:space="preserve">from </v>
          </cell>
        </row>
        <row r="9486">
          <cell r="A9486" t="str">
            <v>(select Chapter.chapter_id (char(2)) as chapter_id,</v>
          </cell>
        </row>
        <row r="9487">
          <cell r="A9487" t="str">
            <v xml:space="preserve">    (Claim.bil_net_check_amt) as netcost,</v>
          </cell>
        </row>
        <row r="9488">
          <cell r="A9488" t="str">
            <v xml:space="preserve">    (Claim.claim_count_nbr) as nclaims,</v>
          </cell>
        </row>
        <row r="9489">
          <cell r="A9489" t="str">
            <v xml:space="preserve">    (Claim.fill_days_supply_qty) as days,</v>
          </cell>
        </row>
        <row r="9490">
          <cell r="A9490" t="str">
            <v xml:space="preserve">    (claim.bil_dispensing_fee_amt+claim.bil_incentive_fee_total_amt) as profee,</v>
          </cell>
        </row>
        <row r="9491">
          <cell r="A9491" t="str">
            <v xml:space="preserve">    (Claim.bil_derived_copay_amt) as copay,</v>
          </cell>
        </row>
        <row r="9492">
          <cell r="A9492" t="str">
            <v xml:space="preserve">    (Claim.bil_deduct_applied_amt) as deduct ,</v>
          </cell>
        </row>
        <row r="9493">
          <cell r="A9493" t="str">
            <v xml:space="preserve">   ((index('Y',Claim.fill_drug_formulary_ind ))*Claim.claim_count_nbr) as nform,</v>
          </cell>
        </row>
        <row r="9494">
          <cell r="A9494" t="str">
            <v xml:space="preserve">  (((Claim.&amp;pd_awp._unit_cost_amt (float))  * Claim.inferred_fill_qty  )) as awp,</v>
          </cell>
        </row>
        <row r="9495">
          <cell r="A9495" t="str">
            <v xml:space="preserve">    (Claim.bil_final_ingredient_cost_amt &amp;xcopay) as ingcost,</v>
          </cell>
        </row>
        <row r="9496">
          <cell r="A9496" t="str">
            <v xml:space="preserve">    ( Claim.patient_id) as npats,</v>
          </cell>
        </row>
        <row r="9497">
          <cell r="A9497" t="str">
            <v xml:space="preserve">    (Claim.CLIENT_ELIG_MEMBERSHIP_ID) as users,</v>
          </cell>
        </row>
        <row r="9502">
          <cell r="A9502" t="str">
            <v>case</v>
          </cell>
        </row>
        <row r="9503">
          <cell r="A9503" t="str">
            <v xml:space="preserve">    when Claim.&amp;datetype BETWEEN &amp;start1 and &amp;end1 then 'Period1'</v>
          </cell>
        </row>
        <row r="9504">
          <cell r="A9504" t="str">
            <v xml:space="preserve">    when Claim.&amp;datetype BETWEEN &amp;start2 and &amp;end2 then 'Period2'</v>
          </cell>
        </row>
        <row r="9505">
          <cell r="A9505" t="str">
            <v>end as period</v>
          </cell>
        </row>
        <row r="9507">
          <cell r="A9507" t="str">
            <v xml:space="preserve">from &amp;table Claim, </v>
          </cell>
        </row>
        <row r="9508">
          <cell r="A9508" t="str">
            <v>IW_DEFLT_PRODDB_V.MEDICAL_PRODUCT_CURRENT DrugCurr</v>
          </cell>
        </row>
        <row r="9509">
          <cell r="A9509" t="str">
            <v>&amp;ce_from</v>
          </cell>
        </row>
        <row r="9510">
          <cell r="A9510" t="str">
            <v xml:space="preserve">  ,IW_DEFLT_PRODDB_V.DRUG_FORMULARY_MAP FormMap</v>
          </cell>
        </row>
        <row r="9511">
          <cell r="A9511" t="str">
            <v xml:space="preserve">  ,IW_DEFLT_PRODDB_V.CHAPTER Chapter</v>
          </cell>
        </row>
        <row r="9513">
          <cell r="A9513" t="str">
            <v/>
          </cell>
        </row>
        <row r="9514">
          <cell r="A9514" t="str">
            <v xml:space="preserve">WHERE claim.&amp;CONSTRAINT_LEVEL._operational_id in (select CONSTRAINT_VAR From MWAD_USERDB.&amp;CONSTRAINT_TABLE CONS Group by 1)                                       </v>
          </cell>
        </row>
        <row r="9515">
          <cell r="A9515" t="str">
            <v>&amp;constraint_join1 &amp;compounds</v>
          </cell>
        </row>
        <row r="9516">
          <cell r="A9516" t="str">
            <v xml:space="preserve">    AND  ((Claim.&amp;datetype BETWEEN &amp;start1 and &amp;end1) or</v>
          </cell>
        </row>
        <row r="9517">
          <cell r="A9517" t="str">
            <v xml:space="preserve">   (Claim.&amp;datetype BETWEEN &amp;start2 and &amp;end2)) and</v>
          </cell>
        </row>
        <row r="9518">
          <cell r="A9518" t="str">
            <v>DrugCurr.PRODUCT_SERVICE_ID = Claim.BIL_PRODUCT_SERVICE_ID</v>
          </cell>
        </row>
        <row r="9519">
          <cell r="A9519" t="str">
            <v>and FormMap.PRODUCT_SERVICE_ID = DrugCurr.PRODUCT_SERVICE_ID</v>
          </cell>
        </row>
        <row r="9520">
          <cell r="A9520" t="str">
            <v>and Chapter.chapter_id = FormMap.MED_formulary_chapter_1_id</v>
          </cell>
        </row>
        <row r="9521">
          <cell r="A9521" t="str">
            <v>&amp;ce_where</v>
          </cell>
        </row>
        <row r="9522">
          <cell r="A9522" t="str">
            <v>&amp;custom_constraint &amp;addl_constraint &amp;compounds &amp;specialty &amp;mailretail &amp;bg_constraint &amp;patage_constraint &amp;am_constraint &amp;ex_constraint &amp;ce_constraint &amp;cob_constraint &amp;m_constraint &amp;SSG &amp;ZNC)chp</v>
          </cell>
        </row>
        <row r="9523">
          <cell r="A9523" t="str">
            <v/>
          </cell>
        </row>
        <row r="9524">
          <cell r="A9524" t="str">
            <v>group by</v>
          </cell>
        </row>
        <row r="9525">
          <cell r="A9525" t="str">
            <v>period, chapter_id</v>
          </cell>
        </row>
        <row r="9526">
          <cell r="A9526" t="str">
            <v>);</v>
          </cell>
        </row>
        <row r="9527">
          <cell r="A9527" t="str">
            <v/>
          </cell>
        </row>
        <row r="9528">
          <cell r="A9528" t="str">
            <v/>
          </cell>
        </row>
        <row r="9529">
          <cell r="A9529" t="str">
            <v/>
          </cell>
        </row>
        <row r="9530">
          <cell r="A9530" t="str">
            <v>/**********************************************/</v>
          </cell>
        </row>
        <row r="9531">
          <cell r="A9531" t="str">
            <v>/* Create top 100 Drug Report TOTAL1*/</v>
          </cell>
        </row>
        <row r="9532">
          <cell r="A9532" t="str">
            <v>/**********************************************/</v>
          </cell>
        </row>
        <row r="9533">
          <cell r="A9533" t="str">
            <v>create table topdrugs_TOTAL1 as</v>
          </cell>
        </row>
        <row r="9534">
          <cell r="A9534" t="str">
            <v>select * from connection to odbc</v>
          </cell>
        </row>
        <row r="9535">
          <cell r="A9535" t="str">
            <v xml:space="preserve">(select </v>
          </cell>
        </row>
        <row r="9536">
          <cell r="A9536" t="str">
            <v>topd.brand as brand,</v>
          </cell>
        </row>
        <row r="9537">
          <cell r="A9537" t="str">
            <v>topd.generic as generic,</v>
          </cell>
        </row>
        <row r="9538">
          <cell r="A9538" t="str">
            <v>topd.abgcode as abgcode,</v>
          </cell>
        </row>
        <row r="9539">
          <cell r="A9539" t="str">
            <v>topd.dsc as dsc,</v>
          </cell>
        </row>
        <row r="9540">
          <cell r="A9540" t="str">
            <v>topd.spind as spind,</v>
          </cell>
        </row>
        <row r="9541">
          <cell r="A9541" t="str">
            <v>sum(topd.netcost) as netcost,</v>
          </cell>
        </row>
        <row r="9542">
          <cell r="A9542" t="str">
            <v>sum(topd.grosscost) as grosscost,</v>
          </cell>
        </row>
        <row r="9543">
          <cell r="A9543" t="str">
            <v>sum(topd.ingcost) as ingcost,</v>
          </cell>
        </row>
        <row r="9544">
          <cell r="A9544" t="str">
            <v>sum(topd.nclaims) as nclaims,</v>
          </cell>
        </row>
        <row r="9545">
          <cell r="A9545" t="str">
            <v>sum(topd.qty) as qty,</v>
          </cell>
        </row>
        <row r="9546">
          <cell r="A9546" t="str">
            <v>sum(topd.days) as days,</v>
          </cell>
        </row>
        <row r="9547">
          <cell r="A9547" t="str">
            <v>sum(topd.awp) as awp,</v>
          </cell>
        </row>
        <row r="9548">
          <cell r="A9548" t="str">
            <v>count(distinct topd.npats) as npats,</v>
          </cell>
        </row>
        <row r="9549">
          <cell r="A9549" t="str">
            <v>count(distinct topd.nusers) as nusers</v>
          </cell>
        </row>
        <row r="9550">
          <cell r="A9550" t="str">
            <v>from</v>
          </cell>
        </row>
        <row r="9551">
          <cell r="A9551" t="str">
            <v xml:space="preserve">  (select</v>
          </cell>
        </row>
        <row r="9552">
          <cell r="A9552" t="str">
            <v xml:space="preserve">   DrugCurr.BRAND_NME as brand,</v>
          </cell>
        </row>
        <row r="9553">
          <cell r="A9553" t="str">
            <v xml:space="preserve">   DrugCurr.GENERIC_DRUG_NME as generic,</v>
          </cell>
        </row>
        <row r="9554">
          <cell r="A9554" t="str">
            <v xml:space="preserve">  (substr('ABGA',index('ABG ',Claim.&amp;brand_generic ),1)) as abgcode,</v>
          </cell>
        </row>
        <row r="9555">
          <cell r="A9555" t="str">
            <v xml:space="preserve">   Chapter.dsc as dsc,</v>
          </cell>
        </row>
        <row r="9556">
          <cell r="A9556" t="str">
            <v xml:space="preserve">   DrugCurr.SPECIALTY_PHCY_IND as spind,</v>
          </cell>
        </row>
        <row r="9557">
          <cell r="A9557" t="str">
            <v xml:space="preserve">    (Claim.bil_net_check_amt) as netcost,</v>
          </cell>
        </row>
        <row r="9558">
          <cell r="A9558" t="str">
            <v xml:space="preserve">    (Claim.bil_net_check_amt+Claim.bil_derived_copay_amt+Claim.bil_deduct_applied_amt)as grosscost,</v>
          </cell>
        </row>
        <row r="9559">
          <cell r="A9559" t="str">
            <v xml:space="preserve">    (Claim.bil_final_ingredient_cost_amt &amp;xcopay) as ingcost,</v>
          </cell>
        </row>
        <row r="9560">
          <cell r="A9560" t="str">
            <v xml:space="preserve">    (Claim.claim_count_nbr) as nclaims,</v>
          </cell>
        </row>
        <row r="9561">
          <cell r="A9561" t="str">
            <v xml:space="preserve">    (Claim.inferred_fill_qty) as qty,</v>
          </cell>
        </row>
        <row r="9562">
          <cell r="A9562" t="str">
            <v xml:space="preserve">    (Claim.fill_days_supply_qty) as days,</v>
          </cell>
        </row>
        <row r="9563">
          <cell r="A9563" t="str">
            <v xml:space="preserve">  (((Claim.&amp;pd_awp._unit_cost_amt (float))  * Claim.inferred_fill_qty  )) as awp,</v>
          </cell>
        </row>
        <row r="9564">
          <cell r="A9564" t="str">
            <v xml:space="preserve">      ( Claim.patient_id) as npats,</v>
          </cell>
        </row>
        <row r="9565">
          <cell r="A9565" t="str">
            <v xml:space="preserve">     (Claim.client_elig_membership_id) as nusers</v>
          </cell>
        </row>
        <row r="9570">
          <cell r="A9570" t="str">
            <v xml:space="preserve">from &amp;table Claim, </v>
          </cell>
        </row>
        <row r="9571">
          <cell r="A9571" t="str">
            <v>IW_DEFLT_PRODDB_V.MEDICAL_PRODUCT_CURRENT DrugCurr</v>
          </cell>
        </row>
        <row r="9572">
          <cell r="A9572" t="str">
            <v>&amp;ce_from</v>
          </cell>
        </row>
        <row r="9573">
          <cell r="A9573" t="str">
            <v xml:space="preserve">  ,IW_DEFLT_PRODDB_V.DRUG_FORMULARY_MAP FormMap</v>
          </cell>
        </row>
        <row r="9574">
          <cell r="A9574" t="str">
            <v xml:space="preserve">  ,IW_DEFLT_PRODDB_V.CHAPTER Chapter</v>
          </cell>
        </row>
        <row r="9576">
          <cell r="A9576" t="str">
            <v/>
          </cell>
        </row>
        <row r="9577">
          <cell r="A9577" t="str">
            <v xml:space="preserve">WHERE claim.&amp;CONSTRAINT_LEVEL._operational_id in (select CONSTRAINT_VAR From MWAD_USERDB.&amp;CONSTRAINT_TABLE CONS Group by 1)                                       </v>
          </cell>
        </row>
        <row r="9578">
          <cell r="A9578" t="str">
            <v xml:space="preserve">     and (Claim.&amp;datetype BETWEEN &amp;start1 and &amp;end1) </v>
          </cell>
        </row>
        <row r="9579">
          <cell r="A9579" t="str">
            <v xml:space="preserve">     and DrugCurr.PRODUCT_SERVICE_ID = Claim.BIL_PRODUCT_SERVICE_ID and FormMap.PRODUCT_SERVICE_ID = DrugCurr.PRODUCT_SERVICE_ID</v>
          </cell>
        </row>
        <row r="9580">
          <cell r="A9580" t="str">
            <v xml:space="preserve">     and Chapter.chapter_id = FormMap.MED_formulary_chapter_1_id</v>
          </cell>
        </row>
        <row r="9581">
          <cell r="A9581" t="str">
            <v>&amp;ce_where</v>
          </cell>
        </row>
        <row r="9582">
          <cell r="A9582" t="str">
            <v>&amp;custom_constraint &amp;addl_constraint &amp;compounds &amp;specialty &amp;mailretail &amp;bg_constraint &amp;patage_constraint &amp;am_constraint &amp;ex_constraint &amp;ce_constraint &amp;cob_constraint &amp;m_constraint &amp;SSG &amp;ZNC</v>
          </cell>
        </row>
        <row r="9583">
          <cell r="A9583" t="str">
            <v>&amp;constraint_join1) topd</v>
          </cell>
        </row>
        <row r="9584">
          <cell r="A9584" t="str">
            <v/>
          </cell>
        </row>
        <row r="9585">
          <cell r="A9585" t="str">
            <v>group by</v>
          </cell>
        </row>
        <row r="9586">
          <cell r="A9586" t="str">
            <v xml:space="preserve">   brand, generic, abgcode, dsc, spind</v>
          </cell>
        </row>
        <row r="9587">
          <cell r="A9587" t="str">
            <v/>
          </cell>
        </row>
        <row r="9588">
          <cell r="A9588" t="str">
            <v>);</v>
          </cell>
        </row>
        <row r="9589">
          <cell r="A9589" t="str">
            <v>/**********************************************/</v>
          </cell>
        </row>
        <row r="9590">
          <cell r="A9590" t="str">
            <v>/* Create top 100 Drug Report TOTAL2*/</v>
          </cell>
        </row>
        <row r="9591">
          <cell r="A9591" t="str">
            <v>/**********************************************/</v>
          </cell>
        </row>
        <row r="9592">
          <cell r="A9592" t="str">
            <v>create table topdrugs_TOTAL2 as</v>
          </cell>
        </row>
        <row r="9593">
          <cell r="A9593" t="str">
            <v>select * from connection to odbc</v>
          </cell>
        </row>
        <row r="9594">
          <cell r="A9594" t="str">
            <v xml:space="preserve">(select </v>
          </cell>
        </row>
        <row r="9595">
          <cell r="A9595" t="str">
            <v>topd.brand as brand,</v>
          </cell>
        </row>
        <row r="9596">
          <cell r="A9596" t="str">
            <v>topd.generic as generic,</v>
          </cell>
        </row>
        <row r="9597">
          <cell r="A9597" t="str">
            <v>topd.abgcode as abgcode,</v>
          </cell>
        </row>
        <row r="9598">
          <cell r="A9598" t="str">
            <v>topd.dsc as dsc,</v>
          </cell>
        </row>
        <row r="9599">
          <cell r="A9599" t="str">
            <v>topd.spind as spind,</v>
          </cell>
        </row>
        <row r="9600">
          <cell r="A9600" t="str">
            <v>sum(topd.netcost)as netcost,</v>
          </cell>
        </row>
        <row r="9601">
          <cell r="A9601" t="str">
            <v>sum(topd.grosscost) as grosscost,</v>
          </cell>
        </row>
        <row r="9602">
          <cell r="A9602" t="str">
            <v>sum(topd.ingcost) as ingcost,</v>
          </cell>
        </row>
        <row r="9603">
          <cell r="A9603" t="str">
            <v>sum(topd.nclaims) as nclaims,</v>
          </cell>
        </row>
        <row r="9604">
          <cell r="A9604" t="str">
            <v>sum(topd.qty) as qty,</v>
          </cell>
        </row>
        <row r="9605">
          <cell r="A9605" t="str">
            <v>sum(topd.days) as days,</v>
          </cell>
        </row>
        <row r="9606">
          <cell r="A9606" t="str">
            <v>sum(topd.awp) as awp,</v>
          </cell>
        </row>
        <row r="9607">
          <cell r="A9607" t="str">
            <v>count(distinct topd.npats) as npats,</v>
          </cell>
        </row>
        <row r="9608">
          <cell r="A9608" t="str">
            <v>count(distinct topd.nusers) as nusers</v>
          </cell>
        </row>
        <row r="9609">
          <cell r="A9609" t="str">
            <v>from</v>
          </cell>
        </row>
        <row r="9610">
          <cell r="A9610" t="str">
            <v xml:space="preserve">  (select</v>
          </cell>
        </row>
        <row r="9611">
          <cell r="A9611" t="str">
            <v xml:space="preserve">   DrugCurr.BRAND_NME as brand,</v>
          </cell>
        </row>
        <row r="9612">
          <cell r="A9612" t="str">
            <v xml:space="preserve">   DrugCurr.GENERIC_DRUG_NME as generic,</v>
          </cell>
        </row>
        <row r="9613">
          <cell r="A9613" t="str">
            <v xml:space="preserve">  (substr('ABGA',index('ABG ',Claim.&amp;brand_generic),1)) as abgcode,</v>
          </cell>
        </row>
        <row r="9614">
          <cell r="A9614" t="str">
            <v xml:space="preserve">   Chapter.dsc as dsc,</v>
          </cell>
        </row>
        <row r="9615">
          <cell r="A9615" t="str">
            <v xml:space="preserve">   DrugCurr.SPECIALTY_PHCY_IND as spind,</v>
          </cell>
        </row>
        <row r="9616">
          <cell r="A9616" t="str">
            <v xml:space="preserve">    (Claim.bil_net_check_amt) as netcost,</v>
          </cell>
        </row>
        <row r="9617">
          <cell r="A9617" t="str">
            <v xml:space="preserve">    (Claim.bil_net_check_amt+Claim.bil_derived_copay_amt+Claim.bil_deduct_applied_amt)as grosscost,</v>
          </cell>
        </row>
        <row r="9618">
          <cell r="A9618" t="str">
            <v xml:space="preserve">    (Claim.bil_final_ingredient_cost_amt &amp;xcopay) as ingcost,</v>
          </cell>
        </row>
        <row r="9619">
          <cell r="A9619" t="str">
            <v xml:space="preserve">    (Claim.claim_count_nbr) as nclaims,</v>
          </cell>
        </row>
        <row r="9620">
          <cell r="A9620" t="str">
            <v xml:space="preserve">    (Claim.inferred_fill_qty) as qty,</v>
          </cell>
        </row>
        <row r="9621">
          <cell r="A9621" t="str">
            <v xml:space="preserve">    (Claim.fill_days_supply_qty) as days,</v>
          </cell>
        </row>
        <row r="9622">
          <cell r="A9622" t="str">
            <v xml:space="preserve">  (((Claim.&amp;pd_awp._unit_cost_amt (float))  * Claim.inferred_fill_qty  )) as awp,</v>
          </cell>
        </row>
        <row r="9623">
          <cell r="A9623" t="str">
            <v xml:space="preserve">      ( Claim.patient_id) as npats,</v>
          </cell>
        </row>
        <row r="9624">
          <cell r="A9624" t="str">
            <v xml:space="preserve">     (Claim.client_elig_membership_id) as nusers</v>
          </cell>
        </row>
        <row r="9629">
          <cell r="A9629" t="str">
            <v xml:space="preserve">from &amp;table Claim, </v>
          </cell>
        </row>
        <row r="9630">
          <cell r="A9630" t="str">
            <v>IW_DEFLT_PRODDB_V.MEDICAL_PRODUCT_CURRENT DrugCurr</v>
          </cell>
        </row>
        <row r="9631">
          <cell r="A9631" t="str">
            <v>&amp;ce_from</v>
          </cell>
        </row>
        <row r="9632">
          <cell r="A9632" t="str">
            <v xml:space="preserve">  ,IW_DEFLT_PRODDB_V.DRUG_FORMULARY_MAP FormMap</v>
          </cell>
        </row>
        <row r="9633">
          <cell r="A9633" t="str">
            <v xml:space="preserve">  ,IW_DEFLT_PRODDB_V.CHAPTER Chapter</v>
          </cell>
        </row>
        <row r="9635">
          <cell r="A9635" t="str">
            <v/>
          </cell>
        </row>
        <row r="9636">
          <cell r="A9636" t="str">
            <v xml:space="preserve">WHERE claim.&amp;CONSTRAINT_LEVEL._operational_id in (select CONSTRAINT_VAR From MWAD_USERDB.&amp;CONSTRAINT_TABLE CONS Group by 1)                                       </v>
          </cell>
        </row>
        <row r="9637">
          <cell r="A9637" t="str">
            <v xml:space="preserve">    and  (Claim.&amp;datetype BETWEEN &amp;start2 and &amp;end2) </v>
          </cell>
        </row>
        <row r="9638">
          <cell r="A9638" t="str">
            <v xml:space="preserve">   and  DrugCurr.PRODUCT_SERVICE_ID = Claim.BIL_PRODUCT_SERVICE_ID and FormMap.PRODUCT_SERVICE_ID = DrugCurr.PRODUCT_SERVICE_ID</v>
          </cell>
        </row>
        <row r="9639">
          <cell r="A9639" t="str">
            <v>and Chapter.chapter_id = FormMap.MED_formulary_chapter_1_id</v>
          </cell>
        </row>
        <row r="9640">
          <cell r="A9640" t="str">
            <v>&amp;ce_where</v>
          </cell>
        </row>
        <row r="9641">
          <cell r="A9641" t="str">
            <v>&amp;custom_constraint &amp;addl_constraint &amp;compounds &amp;specialty &amp;mailretail &amp;bg_constraint &amp;patage_constraint &amp;am_constraint &amp;ex_constraint &amp;ce_constraint &amp;cob_constraint &amp;m_constraint &amp;SSG &amp;ZNC</v>
          </cell>
        </row>
        <row r="9642">
          <cell r="A9642" t="str">
            <v>&amp;constraint_join1)topd</v>
          </cell>
        </row>
        <row r="9643">
          <cell r="A9643" t="str">
            <v/>
          </cell>
        </row>
        <row r="9644">
          <cell r="A9644" t="str">
            <v>group by</v>
          </cell>
        </row>
        <row r="9645">
          <cell r="A9645" t="str">
            <v xml:space="preserve">   brand, generic, abgcode, dsc, spind</v>
          </cell>
        </row>
        <row r="9646">
          <cell r="A9646" t="str">
            <v/>
          </cell>
        </row>
        <row r="9647">
          <cell r="A9647" t="str">
            <v>);</v>
          </cell>
        </row>
        <row r="9650">
          <cell r="A9650" t="str">
            <v>/*******************************************************************************/</v>
          </cell>
        </row>
        <row r="9651">
          <cell r="A9651" t="str">
            <v>/* Create top 100 Generic Opportunity Drug Report Retail TOTAL2*/</v>
          </cell>
        </row>
        <row r="9652">
          <cell r="A9652" t="str">
            <v>/*******************************************************************************/</v>
          </cell>
        </row>
        <row r="9653">
          <cell r="A9653" t="str">
            <v>create table genoppr_TOTAL2 as</v>
          </cell>
        </row>
        <row r="9654">
          <cell r="A9654" t="str">
            <v>select * from connection to odbc</v>
          </cell>
        </row>
        <row r="9655">
          <cell r="A9655" t="str">
            <v xml:space="preserve">(select </v>
          </cell>
        </row>
        <row r="9656">
          <cell r="A9656" t="str">
            <v>topd.brand as brand,</v>
          </cell>
        </row>
        <row r="9657">
          <cell r="A9657" t="str">
            <v>topd.generic as generic,</v>
          </cell>
        </row>
        <row r="9658">
          <cell r="A9658" t="str">
            <v>topd.abgcode as abgcode,</v>
          </cell>
        </row>
        <row r="9659">
          <cell r="A9659" t="str">
            <v>topd.dsc as dsc,</v>
          </cell>
        </row>
        <row r="9660">
          <cell r="A9660" t="str">
            <v>topd.spind as spind,</v>
          </cell>
        </row>
        <row r="9661">
          <cell r="A9661" t="str">
            <v>sum(topd.netcost)as netcost,</v>
          </cell>
        </row>
        <row r="9662">
          <cell r="A9662" t="str">
            <v>sum(topd.grosscost) as grosscost,</v>
          </cell>
        </row>
        <row r="9663">
          <cell r="A9663" t="str">
            <v>sum(topd.ingcost) as ingcost,</v>
          </cell>
        </row>
        <row r="9664">
          <cell r="A9664" t="str">
            <v>sum(topd.nclaims) as nclaims,</v>
          </cell>
        </row>
        <row r="9665">
          <cell r="A9665" t="str">
            <v>sum(topd.qty) as qty,</v>
          </cell>
        </row>
        <row r="9666">
          <cell r="A9666" t="str">
            <v>sum(topd.days) as days,</v>
          </cell>
        </row>
        <row r="9667">
          <cell r="A9667" t="str">
            <v>sum(topd.awp) as awp,</v>
          </cell>
        </row>
        <row r="9668">
          <cell r="A9668" t="str">
            <v>count(distinct topd.npats) as npats,</v>
          </cell>
        </row>
        <row r="9669">
          <cell r="A9669" t="str">
            <v>count(distinct topd.nusers) as nusers</v>
          </cell>
        </row>
        <row r="9670">
          <cell r="A9670" t="str">
            <v>from</v>
          </cell>
        </row>
        <row r="9671">
          <cell r="A9671" t="str">
            <v xml:space="preserve">  (select</v>
          </cell>
        </row>
        <row r="9672">
          <cell r="A9672" t="str">
            <v>DrugCurr.BRAND_NME as brand,</v>
          </cell>
        </row>
        <row r="9673">
          <cell r="A9673" t="str">
            <v>DrugCurr.GENERIC_DRUG_NME as generic,</v>
          </cell>
        </row>
        <row r="9674">
          <cell r="A9674" t="str">
            <v>DrugCurr.DRUG_SUBSTITUTION_CDE as abgcode,</v>
          </cell>
        </row>
        <row r="9675">
          <cell r="A9675" t="str">
            <v>Chapter.dsc as dsc,</v>
          </cell>
        </row>
        <row r="9676">
          <cell r="A9676" t="str">
            <v>DrugCurr.SPECIALTY_PHCY_IND as spind,</v>
          </cell>
        </row>
        <row r="9677">
          <cell r="A9677" t="str">
            <v>(Claim.bil_net_check_amt) as netcost,</v>
          </cell>
        </row>
        <row r="9678">
          <cell r="A9678" t="str">
            <v>(Claim.bil_net_check_amt+Claim.bil_derived_copay_amt+Claim.bil_deduct_applied_amt)as grosscost,</v>
          </cell>
        </row>
        <row r="9679">
          <cell r="A9679" t="str">
            <v>(Claim.bil_final_ingredient_cost_amt &amp;xcopay) as ingcost,</v>
          </cell>
        </row>
        <row r="9680">
          <cell r="A9680" t="str">
            <v>(Claim.claim_count_nbr) as nclaims,</v>
          </cell>
        </row>
        <row r="9681">
          <cell r="A9681" t="str">
            <v>(Claim.inferred_fill_qty) as qty,</v>
          </cell>
        </row>
        <row r="9682">
          <cell r="A9682" t="str">
            <v>(Claim.fill_days_supply_qty) as days,</v>
          </cell>
        </row>
        <row r="9683">
          <cell r="A9683" t="str">
            <v>(((Claim.&amp;pd_awp._unit_cost_amt (float))  * Claim.inferred_fill_qty  )) as awp,</v>
          </cell>
        </row>
        <row r="9684">
          <cell r="A9684" t="str">
            <v>(Claim.patient_id) as npats,</v>
          </cell>
        </row>
        <row r="9685">
          <cell r="A9685" t="str">
            <v>(Claim.client_elig_membership_id) as nusers</v>
          </cell>
        </row>
        <row r="9690">
          <cell r="A9690" t="str">
            <v xml:space="preserve">from &amp;table Claim, </v>
          </cell>
        </row>
        <row r="9691">
          <cell r="A9691" t="str">
            <v>IW_DEFLT_PRODDB_V.MEDICAL_PRODUCT_CURRENT DrugCurr</v>
          </cell>
        </row>
        <row r="9692">
          <cell r="A9692" t="str">
            <v>&amp;ce_from</v>
          </cell>
        </row>
        <row r="9693">
          <cell r="A9693" t="str">
            <v xml:space="preserve">  ,IW_DEFLT_PRODDB_V.DRUG_FORMULARY_MAP FormMap</v>
          </cell>
        </row>
        <row r="9694">
          <cell r="A9694" t="str">
            <v xml:space="preserve">  ,IW_DEFLT_PRODDB_V.CHAPTER Chapter</v>
          </cell>
        </row>
        <row r="9696">
          <cell r="A9696" t="str">
            <v/>
          </cell>
        </row>
        <row r="9697">
          <cell r="A9697" t="str">
            <v xml:space="preserve">WHERE claim.&amp;CONSTRAINT_LEVEL._operational_id in (select CONSTRAINT_VAR From MWAD_USERDB.&amp;CONSTRAINT_TABLE CONS Group by 1)                                       </v>
          </cell>
        </row>
        <row r="9698">
          <cell r="A9698" t="str">
            <v>and  (Claim.&amp;datetype BETWEEN &amp;start2 and &amp;end2) and (DrugCurr.DRUG_SUBSTITUTION_CDE = 'B') and (claim.mail_retail_cde = 'R' )</v>
          </cell>
        </row>
        <row r="9699">
          <cell r="A9699" t="str">
            <v>and  DrugCurr.PRODUCT_SERVICE_ID = Claim.BIL_PRODUCT_SERVICE_ID and FormMap.PRODUCT_SERVICE_ID = DrugCurr.PRODUCT_SERVICE_ID</v>
          </cell>
        </row>
        <row r="9700">
          <cell r="A9700" t="str">
            <v>and Chapter.chapter_id = FormMap.MED_formulary_chapter_1_id</v>
          </cell>
        </row>
        <row r="9701">
          <cell r="A9701" t="str">
            <v>&amp;ce_where</v>
          </cell>
        </row>
        <row r="9702">
          <cell r="A9702" t="str">
            <v>&amp;custom_constraint &amp;addl_constraint &amp;compounds &amp;specialty &amp;mailretail &amp;bg_constraint &amp;patage_constraint &amp;am_constraint &amp;ex_constraint &amp;ce_constraint &amp;cob_constraint &amp;m_constraint &amp;SSG &amp;ZNC</v>
          </cell>
        </row>
        <row r="9703">
          <cell r="A9703" t="str">
            <v>&amp;constraint_join1)topd</v>
          </cell>
        </row>
        <row r="9704">
          <cell r="A9704" t="str">
            <v/>
          </cell>
        </row>
        <row r="9705">
          <cell r="A9705" t="str">
            <v>group by</v>
          </cell>
        </row>
        <row r="9706">
          <cell r="A9706" t="str">
            <v>brand, generic, abgcode, dsc, spind</v>
          </cell>
        </row>
        <row r="9707">
          <cell r="A9707" t="str">
            <v/>
          </cell>
        </row>
        <row r="9708">
          <cell r="A9708" t="str">
            <v>);</v>
          </cell>
        </row>
        <row r="9711">
          <cell r="A9711" t="str">
            <v>/*******************************************************************************/</v>
          </cell>
        </row>
        <row r="9712">
          <cell r="A9712" t="str">
            <v>/* Create top 100 Generic Opportunity Drug Report Mail TOTAL2*/</v>
          </cell>
        </row>
        <row r="9713">
          <cell r="A9713" t="str">
            <v>/*******************************************************************************/</v>
          </cell>
        </row>
        <row r="9714">
          <cell r="A9714" t="str">
            <v>create table genoppm_TOTAL2 as</v>
          </cell>
        </row>
        <row r="9715">
          <cell r="A9715" t="str">
            <v>select * from connection to odbc</v>
          </cell>
        </row>
        <row r="9716">
          <cell r="A9716" t="str">
            <v xml:space="preserve">(select </v>
          </cell>
        </row>
        <row r="9717">
          <cell r="A9717" t="str">
            <v>topd.brand as brand,</v>
          </cell>
        </row>
        <row r="9718">
          <cell r="A9718" t="str">
            <v>topd.generic as generic,</v>
          </cell>
        </row>
        <row r="9719">
          <cell r="A9719" t="str">
            <v>topd.abgcode as abgcode,</v>
          </cell>
        </row>
        <row r="9720">
          <cell r="A9720" t="str">
            <v>topd.dsc as dsc,</v>
          </cell>
        </row>
        <row r="9721">
          <cell r="A9721" t="str">
            <v>topd.spind as spind,</v>
          </cell>
        </row>
        <row r="9722">
          <cell r="A9722" t="str">
            <v>sum(topd.netcost)as netcost,</v>
          </cell>
        </row>
        <row r="9723">
          <cell r="A9723" t="str">
            <v>sum(topd.grosscost) as grosscost,</v>
          </cell>
        </row>
        <row r="9724">
          <cell r="A9724" t="str">
            <v>sum(topd.ingcost) as ingcost,</v>
          </cell>
        </row>
        <row r="9725">
          <cell r="A9725" t="str">
            <v>sum(topd.nclaims) as nclaims,</v>
          </cell>
        </row>
        <row r="9726">
          <cell r="A9726" t="str">
            <v>sum(topd.qty) as qty,</v>
          </cell>
        </row>
        <row r="9727">
          <cell r="A9727" t="str">
            <v>sum(topd.days) as days,</v>
          </cell>
        </row>
        <row r="9728">
          <cell r="A9728" t="str">
            <v>sum(topd.awp) as awp,</v>
          </cell>
        </row>
        <row r="9729">
          <cell r="A9729" t="str">
            <v>count(distinct topd.npats) as npats,</v>
          </cell>
        </row>
        <row r="9730">
          <cell r="A9730" t="str">
            <v>count(distinct topd.nusers) as nusers</v>
          </cell>
        </row>
        <row r="9731">
          <cell r="A9731" t="str">
            <v>from</v>
          </cell>
        </row>
        <row r="9732">
          <cell r="A9732" t="str">
            <v xml:space="preserve">  (select</v>
          </cell>
        </row>
        <row r="9733">
          <cell r="A9733" t="str">
            <v>DrugCurr.BRAND_NME as brand,</v>
          </cell>
        </row>
        <row r="9734">
          <cell r="A9734" t="str">
            <v>DrugCurr.GENERIC_DRUG_NME as generic,</v>
          </cell>
        </row>
        <row r="9735">
          <cell r="A9735" t="str">
            <v>DrugCurr.DRUG_SUBSTITUTION_CDE as abgcode,</v>
          </cell>
        </row>
        <row r="9736">
          <cell r="A9736" t="str">
            <v>Chapter.dsc as dsc,</v>
          </cell>
        </row>
        <row r="9737">
          <cell r="A9737" t="str">
            <v>DrugCurr.SPECIALTY_PHCY_IND as spind,</v>
          </cell>
        </row>
        <row r="9738">
          <cell r="A9738" t="str">
            <v>(Claim.bil_net_check_amt) as netcost,</v>
          </cell>
        </row>
        <row r="9739">
          <cell r="A9739" t="str">
            <v>(Claim.bil_net_check_amt+Claim.bil_derived_copay_amt+Claim.bil_deduct_applied_amt)as grosscost,</v>
          </cell>
        </row>
        <row r="9740">
          <cell r="A9740" t="str">
            <v>(Claim.bil_final_ingredient_cost_amt &amp;xcopay) as ingcost,</v>
          </cell>
        </row>
        <row r="9741">
          <cell r="A9741" t="str">
            <v>(Claim.claim_count_nbr) as nclaims,</v>
          </cell>
        </row>
        <row r="9742">
          <cell r="A9742" t="str">
            <v>(Claim.inferred_fill_qty) as qty,</v>
          </cell>
        </row>
        <row r="9743">
          <cell r="A9743" t="str">
            <v>(Claim.fill_days_supply_qty) as days,</v>
          </cell>
        </row>
        <row r="9744">
          <cell r="A9744" t="str">
            <v>(((Claim.&amp;pd_awp._unit_cost_amt (float))  * Claim.inferred_fill_qty  )) as awp,</v>
          </cell>
        </row>
        <row r="9745">
          <cell r="A9745" t="str">
            <v>(Claim.patient_id) as npats,</v>
          </cell>
        </row>
        <row r="9746">
          <cell r="A9746" t="str">
            <v>(Claim.client_elig_membership_id) as nusers</v>
          </cell>
        </row>
        <row r="9751">
          <cell r="A9751" t="str">
            <v xml:space="preserve">from &amp;table Claim, </v>
          </cell>
        </row>
        <row r="9752">
          <cell r="A9752" t="str">
            <v>IW_DEFLT_PRODDB_V.MEDICAL_PRODUCT_CURRENT DrugCurr</v>
          </cell>
        </row>
        <row r="9753">
          <cell r="A9753" t="str">
            <v>&amp;ce_from</v>
          </cell>
        </row>
        <row r="9754">
          <cell r="A9754" t="str">
            <v xml:space="preserve">  ,IW_DEFLT_PRODDB_V.DRUG_FORMULARY_MAP FormMap</v>
          </cell>
        </row>
        <row r="9755">
          <cell r="A9755" t="str">
            <v xml:space="preserve">  ,IW_DEFLT_PRODDB_V.CHAPTER Chapter</v>
          </cell>
        </row>
        <row r="9757">
          <cell r="A9757" t="str">
            <v/>
          </cell>
        </row>
        <row r="9758">
          <cell r="A9758" t="str">
            <v xml:space="preserve">WHERE claim.&amp;CONSTRAINT_LEVEL._operational_id in (select CONSTRAINT_VAR From MWAD_USERDB.&amp;CONSTRAINT_TABLE CONS Group by 1)                                       </v>
          </cell>
        </row>
        <row r="9759">
          <cell r="A9759" t="str">
            <v>and  (Claim.&amp;datetype BETWEEN &amp;start2 and &amp;end2) and (DrugCurr.DRUG_SUBSTITUTION_CDE = 'B') and (claim.mail_retail_cde = 'M' )</v>
          </cell>
        </row>
        <row r="9760">
          <cell r="A9760" t="str">
            <v>and  DrugCurr.PRODUCT_SERVICE_ID = Claim.BIL_PRODUCT_SERVICE_ID and FormMap.PRODUCT_SERVICE_ID = DrugCurr.PRODUCT_SERVICE_ID</v>
          </cell>
        </row>
        <row r="9761">
          <cell r="A9761" t="str">
            <v>and Chapter.chapter_id = FormMap.MED_formulary_chapter_1_id</v>
          </cell>
        </row>
        <row r="9762">
          <cell r="A9762" t="str">
            <v>&amp;ce_where</v>
          </cell>
        </row>
        <row r="9763">
          <cell r="A9763" t="str">
            <v>&amp;custom_constraint &amp;addl_constraint &amp;compounds &amp;specialty &amp;mailretail &amp;bg_constraint &amp;patage_constraint &amp;am_constraint &amp;ex_constraint &amp;ce_constraint &amp;cob_constraint &amp;m_constraint &amp;SSG &amp;ZNC</v>
          </cell>
        </row>
        <row r="9764">
          <cell r="A9764" t="str">
            <v>&amp;constraint_join1)topd</v>
          </cell>
        </row>
        <row r="9765">
          <cell r="A9765" t="str">
            <v/>
          </cell>
        </row>
        <row r="9766">
          <cell r="A9766" t="str">
            <v>group by</v>
          </cell>
        </row>
        <row r="9767">
          <cell r="A9767" t="str">
            <v>brand, generic, abgcode, dsc, spind</v>
          </cell>
        </row>
        <row r="9768">
          <cell r="A9768" t="str">
            <v/>
          </cell>
        </row>
        <row r="9769">
          <cell r="A9769" t="str">
            <v>);</v>
          </cell>
        </row>
        <row r="9773">
          <cell r="A9773" t="str">
            <v>/*********************************************************/</v>
          </cell>
        </row>
        <row r="9774">
          <cell r="A9774" t="str">
            <v>/* Create top 50 Specialty Drug Report TOTAL1*/</v>
          </cell>
        </row>
        <row r="9775">
          <cell r="A9775" t="str">
            <v>/*********************************************************/</v>
          </cell>
        </row>
        <row r="9776">
          <cell r="A9776" t="str">
            <v>create table sptopdrugs_TOTAL1 as</v>
          </cell>
        </row>
        <row r="9777">
          <cell r="A9777" t="str">
            <v>select * from connection to odbc</v>
          </cell>
        </row>
        <row r="9778">
          <cell r="A9778" t="str">
            <v xml:space="preserve">(select </v>
          </cell>
        </row>
        <row r="9779">
          <cell r="A9779" t="str">
            <v>topd.brand as brand,</v>
          </cell>
        </row>
        <row r="9780">
          <cell r="A9780" t="str">
            <v>topd.generic as generic,</v>
          </cell>
        </row>
        <row r="9781">
          <cell r="A9781" t="str">
            <v>topd.abgcode as abgcode,</v>
          </cell>
        </row>
        <row r="9782">
          <cell r="A9782" t="str">
            <v>topd.dsc as dsc,</v>
          </cell>
        </row>
        <row r="9783">
          <cell r="A9783" t="str">
            <v>sum(topd.netcost)as netcost,</v>
          </cell>
        </row>
        <row r="9784">
          <cell r="A9784" t="str">
            <v>sum(topd.grosscost) as grosscost,</v>
          </cell>
        </row>
        <row r="9785">
          <cell r="A9785" t="str">
            <v>sum(topd.ingcost) as ingcost,</v>
          </cell>
        </row>
        <row r="9786">
          <cell r="A9786" t="str">
            <v>sum(topd.nclaims) as nclaims,</v>
          </cell>
        </row>
        <row r="9787">
          <cell r="A9787" t="str">
            <v>sum(topd.qty) as qty,</v>
          </cell>
        </row>
        <row r="9788">
          <cell r="A9788" t="str">
            <v>sum(topd.days) as days,</v>
          </cell>
        </row>
        <row r="9789">
          <cell r="A9789" t="str">
            <v>sum(topd.awp) as awp,</v>
          </cell>
        </row>
        <row r="9790">
          <cell r="A9790" t="str">
            <v>count(distinct topd.npats) as npats,</v>
          </cell>
        </row>
        <row r="9791">
          <cell r="A9791" t="str">
            <v>count(distinct topd.nusers) as nusers</v>
          </cell>
        </row>
        <row r="9792">
          <cell r="A9792" t="str">
            <v>from</v>
          </cell>
        </row>
        <row r="9793">
          <cell r="A9793" t="str">
            <v xml:space="preserve">  (select</v>
          </cell>
        </row>
        <row r="9794">
          <cell r="A9794" t="str">
            <v xml:space="preserve">   DrugCurr.BRAND_NME as brand,</v>
          </cell>
        </row>
        <row r="9795">
          <cell r="A9795" t="str">
            <v xml:space="preserve">   DrugCurr.GENERIC_DRUG_NME as generic,</v>
          </cell>
        </row>
        <row r="9796">
          <cell r="A9796" t="str">
            <v xml:space="preserve">  (substr('ABGA',index('ABG ',Claim.&amp;brand_generic ),1)) as abgcode,</v>
          </cell>
        </row>
        <row r="9797">
          <cell r="A9797" t="str">
            <v xml:space="preserve">   SpclPhcyThp.dsc as dsc,</v>
          </cell>
        </row>
        <row r="9798">
          <cell r="A9798" t="str">
            <v xml:space="preserve">    (Claim.bil_net_check_amt) as netcost,</v>
          </cell>
        </row>
        <row r="9799">
          <cell r="A9799" t="str">
            <v>(Claim.bil_net_check_amt+Claim.bil_derived_copay_amt+Claim.bil_deduct_applied_amt)as grosscost,</v>
          </cell>
        </row>
        <row r="9800">
          <cell r="A9800" t="str">
            <v xml:space="preserve"> (Claim.bil_final_ingredient_cost_amt &amp;xcopay) as ingcost,</v>
          </cell>
        </row>
        <row r="9801">
          <cell r="A9801" t="str">
            <v xml:space="preserve">    (Claim.claim_count_nbr) as nclaims,</v>
          </cell>
        </row>
        <row r="9802">
          <cell r="A9802" t="str">
            <v xml:space="preserve">    (Claim.inferred_fill_qty) as qty,</v>
          </cell>
        </row>
        <row r="9803">
          <cell r="A9803" t="str">
            <v xml:space="preserve">    (Claim.fill_days_supply_qty) as days,</v>
          </cell>
        </row>
        <row r="9804">
          <cell r="A9804" t="str">
            <v xml:space="preserve">  (((Claim.&amp;pd_awp._unit_cost_amt (float))  * Claim.inferred_fill_qty  )) as awp,</v>
          </cell>
        </row>
        <row r="9805">
          <cell r="A9805" t="str">
            <v xml:space="preserve">      ( Claim.patient_id) as npats,</v>
          </cell>
        </row>
        <row r="9806">
          <cell r="A9806" t="str">
            <v xml:space="preserve">     (Claim.client_elig_membership_id) as nusers</v>
          </cell>
        </row>
        <row r="9811">
          <cell r="A9811" t="str">
            <v xml:space="preserve">from &amp;table Claim, </v>
          </cell>
        </row>
        <row r="9812">
          <cell r="A9812" t="str">
            <v>IW_DEFLT_PRODDB_V.MEDICAL_PRODUCT_CURRENT DrugCurr</v>
          </cell>
        </row>
        <row r="9813">
          <cell r="A9813" t="str">
            <v>&amp;ce_from &amp;schap_from</v>
          </cell>
        </row>
        <row r="9814">
          <cell r="A9814" t="str">
            <v xml:space="preserve">   ,IW_DEFLT_PRODDB_V.SPECIALTY_PHCY_THERAP_CLASS SpclPhcyThp</v>
          </cell>
        </row>
        <row r="9815">
          <cell r="A9815" t="str">
            <v/>
          </cell>
        </row>
        <row r="9816">
          <cell r="A9816" t="str">
            <v xml:space="preserve">WHERE claim.&amp;CONSTRAINT_LEVEL._operational_id in (select CONSTRAINT_VAR From MWAD_USERDB.&amp;CONSTRAINT_TABLE CONS Group by 1)                                       </v>
          </cell>
        </row>
        <row r="9817">
          <cell r="A9817" t="str">
            <v xml:space="preserve">     and (Claim.&amp;datetype BETWEEN &amp;start1 and &amp;end1) and (DrugCurr.SPECIALTY_PHCY_IND = '1' ) and DrugCurr.SPECIALTY_PHCY_CLASS_CDE = SpclPhcyThp.specialty_phcy_class_cde </v>
          </cell>
        </row>
        <row r="9818">
          <cell r="A9818" t="str">
            <v xml:space="preserve">     and DrugCurr.PRODUCT_SERVICE_ID = Claim.BIL_PRODUCT_SERVICE_ID</v>
          </cell>
        </row>
        <row r="9819">
          <cell r="A9819" t="str">
            <v>&amp;ce_where &amp;schap_where</v>
          </cell>
        </row>
        <row r="9820">
          <cell r="A9820" t="str">
            <v>&amp;custom_constraint &amp;addl_constraint &amp;compounds &amp;specialty &amp;mailretail &amp;bg_constraint &amp;patage_constraint &amp;am_constraint &amp;ex_constraint &amp;ce_constraint &amp;cob_constraint &amp;m_constraint &amp;SSG &amp;ZNC</v>
          </cell>
        </row>
        <row r="9821">
          <cell r="A9821" t="str">
            <v>&amp;constraint_join1) topd</v>
          </cell>
        </row>
        <row r="9822">
          <cell r="A9822" t="str">
            <v/>
          </cell>
        </row>
        <row r="9823">
          <cell r="A9823" t="str">
            <v>group by</v>
          </cell>
        </row>
        <row r="9824">
          <cell r="A9824" t="str">
            <v xml:space="preserve">   brand, generic, abgcode,dsc</v>
          </cell>
        </row>
        <row r="9825">
          <cell r="A9825" t="str">
            <v>);</v>
          </cell>
        </row>
        <row r="9827">
          <cell r="A9827" t="str">
            <v>/*********************************************************/</v>
          </cell>
        </row>
        <row r="9828">
          <cell r="A9828" t="str">
            <v>/* Create top 50 Specialty Drug Report TOTAL2*/</v>
          </cell>
        </row>
        <row r="9829">
          <cell r="A9829" t="str">
            <v>/*********************************************************/</v>
          </cell>
        </row>
        <row r="9830">
          <cell r="A9830" t="str">
            <v>create table sptopdrugs_TOTAL2 as</v>
          </cell>
        </row>
        <row r="9831">
          <cell r="A9831" t="str">
            <v>select * from connection to odbc</v>
          </cell>
        </row>
        <row r="9832">
          <cell r="A9832" t="str">
            <v xml:space="preserve">(select </v>
          </cell>
        </row>
        <row r="9833">
          <cell r="A9833" t="str">
            <v>topd.brand as brand,</v>
          </cell>
        </row>
        <row r="9834">
          <cell r="A9834" t="str">
            <v>topd.generic as generic,</v>
          </cell>
        </row>
        <row r="9835">
          <cell r="A9835" t="str">
            <v>topd.abgcode as abgcode,</v>
          </cell>
        </row>
        <row r="9836">
          <cell r="A9836" t="str">
            <v>topd.dsc as dsc,</v>
          </cell>
        </row>
        <row r="9837">
          <cell r="A9837" t="str">
            <v>sum(topd.netcost) as netcost,</v>
          </cell>
        </row>
        <row r="9838">
          <cell r="A9838" t="str">
            <v>sum(topd.grosscost) as grosscost,</v>
          </cell>
        </row>
        <row r="9839">
          <cell r="A9839" t="str">
            <v>sum(topd.ingcost) as ingcost,</v>
          </cell>
        </row>
        <row r="9840">
          <cell r="A9840" t="str">
            <v>sum(topd.nclaims) as nclaims,</v>
          </cell>
        </row>
        <row r="9841">
          <cell r="A9841" t="str">
            <v>sum(topd.qty) as qty,</v>
          </cell>
        </row>
        <row r="9842">
          <cell r="A9842" t="str">
            <v>sum(topd.days) as days,</v>
          </cell>
        </row>
        <row r="9843">
          <cell r="A9843" t="str">
            <v>sum(topd.awp) as awp,</v>
          </cell>
        </row>
        <row r="9844">
          <cell r="A9844" t="str">
            <v>count(distinct topd.npats) as npats,</v>
          </cell>
        </row>
        <row r="9845">
          <cell r="A9845" t="str">
            <v>count(distinct topd.nusers) as nusers</v>
          </cell>
        </row>
        <row r="9846">
          <cell r="A9846" t="str">
            <v>from</v>
          </cell>
        </row>
        <row r="9847">
          <cell r="A9847" t="str">
            <v xml:space="preserve">  (select</v>
          </cell>
        </row>
        <row r="9848">
          <cell r="A9848" t="str">
            <v xml:space="preserve">   DrugCurr.BRAND_NME as brand,</v>
          </cell>
        </row>
        <row r="9849">
          <cell r="A9849" t="str">
            <v xml:space="preserve">   DrugCurr.GENERIC_DRUG_NME as generic,</v>
          </cell>
        </row>
        <row r="9850">
          <cell r="A9850" t="str">
            <v xml:space="preserve">  (substr('ABGA',index('ABG ',Claim.&amp;brand_generic),1)) as abgcode,</v>
          </cell>
        </row>
        <row r="9851">
          <cell r="A9851" t="str">
            <v xml:space="preserve">   SpclPhcyThp.dsc as dsc,</v>
          </cell>
        </row>
        <row r="9852">
          <cell r="A9852" t="str">
            <v xml:space="preserve">    (Claim.bil_net_check_amt) as netcost,</v>
          </cell>
        </row>
        <row r="9853">
          <cell r="A9853" t="str">
            <v>(Claim.bil_net_check_amt+Claim.bil_derived_copay_amt+Claim.bil_deduct_applied_amt)as grosscost,</v>
          </cell>
        </row>
        <row r="9854">
          <cell r="A9854" t="str">
            <v xml:space="preserve"> (Claim.bil_final_ingredient_cost_amt &amp;xcopay) as ingcost,</v>
          </cell>
        </row>
        <row r="9855">
          <cell r="A9855" t="str">
            <v xml:space="preserve">    (Claim.claim_count_nbr) as nclaims,</v>
          </cell>
        </row>
        <row r="9856">
          <cell r="A9856" t="str">
            <v xml:space="preserve">    (Claim.inferred_fill_qty) as qty,</v>
          </cell>
        </row>
        <row r="9857">
          <cell r="A9857" t="str">
            <v xml:space="preserve">    (Claim.fill_days_supply_qty) as days,</v>
          </cell>
        </row>
        <row r="9858">
          <cell r="A9858" t="str">
            <v xml:space="preserve">  (((Claim.&amp;pd_awp._unit_cost_amt (float))  * Claim.inferred_fill_qty  )) as awp,</v>
          </cell>
        </row>
        <row r="9859">
          <cell r="A9859" t="str">
            <v xml:space="preserve">      ( Claim.patient_id) as npats,</v>
          </cell>
        </row>
        <row r="9860">
          <cell r="A9860" t="str">
            <v xml:space="preserve">     (Claim.client_elig_membership_id) as nusers</v>
          </cell>
        </row>
        <row r="9865">
          <cell r="A9865" t="str">
            <v xml:space="preserve">from &amp;table Claim, </v>
          </cell>
        </row>
        <row r="9866">
          <cell r="A9866" t="str">
            <v>IW_DEFLT_PRODDB_V.MEDICAL_PRODUCT_CURRENT DrugCurr</v>
          </cell>
        </row>
        <row r="9867">
          <cell r="A9867" t="str">
            <v>&amp;ce_from &amp;schap_from</v>
          </cell>
        </row>
        <row r="9868">
          <cell r="A9868" t="str">
            <v xml:space="preserve">   ,IW_DEFLT_PRODDB_V.SPECIALTY_PHCY_THERAP_CLASS SpclPhcyThp</v>
          </cell>
        </row>
        <row r="9869">
          <cell r="A9869" t="str">
            <v/>
          </cell>
        </row>
        <row r="9870">
          <cell r="A9870" t="str">
            <v xml:space="preserve">WHERE claim.&amp;CONSTRAINT_LEVEL._operational_id in (select CONSTRAINT_VAR From MWAD_USERDB.&amp;CONSTRAINT_TABLE CONS Group by 1)                                       </v>
          </cell>
        </row>
        <row r="9871">
          <cell r="A9871" t="str">
            <v xml:space="preserve">     and (Claim.&amp;datetype BETWEEN &amp;start2 and &amp;end2) and (DrugCurr.SPECIALTY_PHCY_IND = '1' ) and DrugCurr.SPECIALTY_PHCY_CLASS_CDE = SpclPhcyThp.specialty_phcy_class_cde </v>
          </cell>
        </row>
        <row r="9872">
          <cell r="A9872" t="str">
            <v xml:space="preserve">   and  DrugCurr.PRODUCT_SERVICE_ID = Claim.BIL_PRODUCT_SERVICE_ID</v>
          </cell>
        </row>
        <row r="9873">
          <cell r="A9873" t="str">
            <v>&amp;ce_where &amp;schap_where</v>
          </cell>
        </row>
        <row r="9874">
          <cell r="A9874" t="str">
            <v>&amp;custom_constraint &amp;addl_constraint &amp;compounds &amp;specialty &amp;mailretail &amp;bg_constraint &amp;patage_constraint &amp;am_constraint &amp;ex_constraint &amp;ce_constraint &amp;cob_constraint &amp;m_constraint &amp;SSG &amp;ZNC</v>
          </cell>
        </row>
        <row r="9875">
          <cell r="A9875" t="str">
            <v>&amp;constraint_join1)topd</v>
          </cell>
        </row>
        <row r="9876">
          <cell r="A9876" t="str">
            <v/>
          </cell>
        </row>
        <row r="9877">
          <cell r="A9877" t="str">
            <v>group by</v>
          </cell>
        </row>
        <row r="9878">
          <cell r="A9878" t="str">
            <v xml:space="preserve">   brand, generic, abgcode,dsc</v>
          </cell>
        </row>
        <row r="9879">
          <cell r="A9879" t="str">
            <v>);</v>
          </cell>
        </row>
        <row r="9884">
          <cell r="A9884" t="str">
            <v>/*******************************************************************************/</v>
          </cell>
        </row>
        <row r="9885">
          <cell r="A9885" t="str">
            <v>/* Create top 50 SS Generic Retail Non-Spec Drug Report TOTAL2*/</v>
          </cell>
        </row>
        <row r="9886">
          <cell r="A9886" t="str">
            <v>/*******************************************************************************/</v>
          </cell>
        </row>
        <row r="9887">
          <cell r="A9887" t="str">
            <v>create table ssgrtopdrugs_TOTAL2 as</v>
          </cell>
        </row>
        <row r="9888">
          <cell r="A9888" t="str">
            <v>select * from connection to odbc</v>
          </cell>
        </row>
        <row r="9889">
          <cell r="A9889" t="str">
            <v xml:space="preserve">(select </v>
          </cell>
        </row>
        <row r="9890">
          <cell r="A9890" t="str">
            <v>topd.brand as brand,</v>
          </cell>
        </row>
        <row r="9891">
          <cell r="A9891" t="str">
            <v>topd.generic as generic,</v>
          </cell>
        </row>
        <row r="9892">
          <cell r="A9892" t="str">
            <v>topd.abgcode as abgcode,</v>
          </cell>
        </row>
        <row r="9893">
          <cell r="A9893" t="str">
            <v>topd.dsc as dsc,</v>
          </cell>
        </row>
        <row r="9894">
          <cell r="A9894" t="str">
            <v>sum(topd.netcost) as netcost,</v>
          </cell>
        </row>
        <row r="9895">
          <cell r="A9895" t="str">
            <v>sum(topd.grosscost) as grosscost,</v>
          </cell>
        </row>
        <row r="9896">
          <cell r="A9896" t="str">
            <v>sum(topd.ingcost) as ingcost,</v>
          </cell>
        </row>
        <row r="9897">
          <cell r="A9897" t="str">
            <v>sum(topd.profee) as profee,</v>
          </cell>
        </row>
        <row r="9898">
          <cell r="A9898" t="str">
            <v>sum(topd.copay) as copay,</v>
          </cell>
        </row>
        <row r="9899">
          <cell r="A9899" t="str">
            <v>sum(topd.deduct) as deduct,</v>
          </cell>
        </row>
        <row r="9900">
          <cell r="A9900" t="str">
            <v>sum(topd.tax) as tax,</v>
          </cell>
        </row>
        <row r="9901">
          <cell r="A9901" t="str">
            <v>sum(topd.nclaims) as nclaims,</v>
          </cell>
        </row>
        <row r="9902">
          <cell r="A9902" t="str">
            <v>sum(topd.qty) as qty,</v>
          </cell>
        </row>
        <row r="9903">
          <cell r="A9903" t="str">
            <v>sum(topd.days) as days,</v>
          </cell>
        </row>
        <row r="9904">
          <cell r="A9904" t="str">
            <v>sum(topd.awp) as awp,</v>
          </cell>
        </row>
        <row r="9905">
          <cell r="A9905" t="str">
            <v>count(distinct topd.npats) as npats,</v>
          </cell>
        </row>
        <row r="9906">
          <cell r="A9906" t="str">
            <v>count(distinct topd.nusers) as nusers</v>
          </cell>
        </row>
        <row r="9907">
          <cell r="A9907" t="str">
            <v>from</v>
          </cell>
        </row>
        <row r="9908">
          <cell r="A9908" t="str">
            <v xml:space="preserve">  (select</v>
          </cell>
        </row>
        <row r="9909">
          <cell r="A9909" t="str">
            <v>DrugCurr.BRAND_NME as brand,</v>
          </cell>
        </row>
        <row r="9910">
          <cell r="A9910" t="str">
            <v>DrugCurr.GENERIC_DRUG_NME as generic,</v>
          </cell>
        </row>
        <row r="9911">
          <cell r="A9911" t="str">
            <v>(substr('ABGA',index('ABG ',Claim.&amp;brand_generic),1)) as abgcode,</v>
          </cell>
        </row>
        <row r="9912">
          <cell r="A9912" t="str">
            <v>Chapter.dsc as dsc,</v>
          </cell>
        </row>
        <row r="9913">
          <cell r="A9913" t="str">
            <v>(Claim.bil_net_check_amt) as netcost,</v>
          </cell>
        </row>
        <row r="9914">
          <cell r="A9914" t="str">
            <v>(Claim.bil_final_ingredient_cost_amt+claim.bil_dispensing_fee_amt+claim.bil_incentive_fee_total_amt+Claim.bil_sales_tax_total_amt) as grosscost,</v>
          </cell>
        </row>
        <row r="9915">
          <cell r="A9915" t="str">
            <v>(Claim.bil_final_ingredient_cost_amt &amp;xcopay) as ingcost,</v>
          </cell>
        </row>
        <row r="9916">
          <cell r="A9916" t="str">
            <v>(claim.bil_dispensing_fee_amt+claim.bil_incentive_fee_total_amt) as profee,</v>
          </cell>
        </row>
        <row r="9917">
          <cell r="A9917" t="str">
            <v>(Claim.bil_derived_copay_amt) as copay,</v>
          </cell>
        </row>
        <row r="9918">
          <cell r="A9918" t="str">
            <v>(Claim.bil_deduct_applied_amt) as deduct ,</v>
          </cell>
        </row>
        <row r="9919">
          <cell r="A9919" t="str">
            <v>(Claim.bil_sales_tax_total_amt) as tax,</v>
          </cell>
        </row>
        <row r="9920">
          <cell r="A9920" t="str">
            <v>(Claim.claim_count_nbr) as nclaims,</v>
          </cell>
        </row>
        <row r="9921">
          <cell r="A9921" t="str">
            <v>(Claim.inferred_fill_qty) as qty,</v>
          </cell>
        </row>
        <row r="9922">
          <cell r="A9922" t="str">
            <v>(Claim.fill_days_supply_qty) as days,</v>
          </cell>
        </row>
        <row r="9923">
          <cell r="A9923" t="str">
            <v>(((Claim.&amp;pd_awp._unit_cost_amt (float))  * Claim.inferred_fill_qty  )) as awp,</v>
          </cell>
        </row>
        <row r="9924">
          <cell r="A9924" t="str">
            <v>( Claim.patient_id) as npats,</v>
          </cell>
        </row>
        <row r="9925">
          <cell r="A9925" t="str">
            <v>(Claim.client_elig_membership_id) as nusers</v>
          </cell>
        </row>
        <row r="9927">
          <cell r="A9927" t="str">
            <v xml:space="preserve">from &amp;table Claim, </v>
          </cell>
        </row>
        <row r="9928">
          <cell r="A9928" t="str">
            <v>IW_DEFLT_PRODDB_V.MEDICAL_PRODUCT_CURRENT DrugCurr</v>
          </cell>
        </row>
        <row r="9929">
          <cell r="A9929" t="str">
            <v>&amp;ce_from</v>
          </cell>
        </row>
        <row r="9930">
          <cell r="A9930" t="str">
            <v xml:space="preserve">  ,IW_DEFLT_PRODDB_V.DRUG_FORMULARY_MAP FormMap</v>
          </cell>
        </row>
        <row r="9931">
          <cell r="A9931" t="str">
            <v xml:space="preserve">  ,IW_DEFLT_PRODDB_V.CHAPTER Chapter</v>
          </cell>
        </row>
        <row r="9933">
          <cell r="A9933" t="str">
            <v xml:space="preserve">WHERE claim.&amp;CONSTRAINT_LEVEL._operational_id in (select CONSTRAINT_VAR From MWAD_USERDB.&amp;CONSTRAINT_TABLE CONS Group by 1)                                       </v>
          </cell>
        </row>
        <row r="9934">
          <cell r="A9934" t="str">
            <v>and  (Claim.&amp;datetype BETWEEN &amp;start2 and &amp;end2) and (DrugCurr.GENERIC_MFR_QUANTITY_CDE IN ('00' , '01' )) and ((substr('RMM',index('RMO',Claim.mail_retail_cde  ),1)) = 'R' ) and (Claim.&amp;brand_generic = 'G' )</v>
          </cell>
        </row>
        <row r="9935">
          <cell r="A9935" t="str">
            <v>and  DrugCurr.PRODUCT_SERVICE_ID = Claim.BIL_PRODUCT_SERVICE_ID and FormMap.PRODUCT_SERVICE_ID = DrugCurr.PRODUCT_SERVICE_ID and (DrugCurr.SPECIALTY_PHCY_IND = '0' )</v>
          </cell>
        </row>
        <row r="9936">
          <cell r="A9936" t="str">
            <v>and Chapter.chapter_id = FormMap.MED_formulary_chapter_1_id</v>
          </cell>
        </row>
        <row r="9937">
          <cell r="A9937" t="str">
            <v>&amp;ce_where</v>
          </cell>
        </row>
        <row r="9938">
          <cell r="A9938" t="str">
            <v>&amp;custom_constraint &amp;addl_constraint &amp;compounds &amp;specialty &amp;mailretail &amp;bg_constraint &amp;patage_constraint &amp;am_constraint &amp;ex_constraint &amp;ce_constraint &amp;cob_constraint &amp;m_constraint &amp;SSG &amp;ZNC</v>
          </cell>
        </row>
        <row r="9939">
          <cell r="A9939" t="str">
            <v>&amp;constraint_join1)topd</v>
          </cell>
        </row>
        <row r="9940">
          <cell r="A9940" t="str">
            <v/>
          </cell>
        </row>
        <row r="9941">
          <cell r="A9941" t="str">
            <v>group by</v>
          </cell>
        </row>
        <row r="9942">
          <cell r="A9942" t="str">
            <v>brand, generic, abgcode,dsc</v>
          </cell>
        </row>
        <row r="9943">
          <cell r="A9943" t="str">
            <v>);</v>
          </cell>
        </row>
        <row r="9949">
          <cell r="A9949" t="str">
            <v>/******************************************************************************/</v>
          </cell>
        </row>
        <row r="9950">
          <cell r="A9950" t="str">
            <v>/* Create top 50 SS Generic Mail Non-Spec Drug Report TOTAL2*/</v>
          </cell>
        </row>
        <row r="9951">
          <cell r="A9951" t="str">
            <v>/*****************************************************************************/</v>
          </cell>
        </row>
        <row r="9952">
          <cell r="A9952" t="str">
            <v>create table ssgmtopdrugs_TOTAL2 as</v>
          </cell>
        </row>
        <row r="9953">
          <cell r="A9953" t="str">
            <v>select * from connection to odbc</v>
          </cell>
        </row>
        <row r="9954">
          <cell r="A9954" t="str">
            <v xml:space="preserve">(select </v>
          </cell>
        </row>
        <row r="9955">
          <cell r="A9955" t="str">
            <v>topd.brand as brand,</v>
          </cell>
        </row>
        <row r="9956">
          <cell r="A9956" t="str">
            <v>topd.generic as generic,</v>
          </cell>
        </row>
        <row r="9957">
          <cell r="A9957" t="str">
            <v>topd.abgcode as abgcode,</v>
          </cell>
        </row>
        <row r="9958">
          <cell r="A9958" t="str">
            <v>topd.dsc as dsc,</v>
          </cell>
        </row>
        <row r="9959">
          <cell r="A9959" t="str">
            <v>sum(topd.netcost) as netcost,</v>
          </cell>
        </row>
        <row r="9960">
          <cell r="A9960" t="str">
            <v>sum(topd.grosscost) as grosscost,</v>
          </cell>
        </row>
        <row r="9961">
          <cell r="A9961" t="str">
            <v>sum(topd.ingcost) as ingcost,</v>
          </cell>
        </row>
        <row r="9962">
          <cell r="A9962" t="str">
            <v>sum(topd.profee) as profee,</v>
          </cell>
        </row>
        <row r="9963">
          <cell r="A9963" t="str">
            <v>sum(topd.copay) as copay,</v>
          </cell>
        </row>
        <row r="9964">
          <cell r="A9964" t="str">
            <v>sum(topd.deduct) as deduct,</v>
          </cell>
        </row>
        <row r="9965">
          <cell r="A9965" t="str">
            <v>sum(topd.tax) as tax,</v>
          </cell>
        </row>
        <row r="9966">
          <cell r="A9966" t="str">
            <v>sum(topd.nclaims) as nclaims,</v>
          </cell>
        </row>
        <row r="9967">
          <cell r="A9967" t="str">
            <v>sum(topd.qty) as qty,</v>
          </cell>
        </row>
        <row r="9968">
          <cell r="A9968" t="str">
            <v>sum(topd.days) as days,</v>
          </cell>
        </row>
        <row r="9969">
          <cell r="A9969" t="str">
            <v>sum(topd.awp) as awp,</v>
          </cell>
        </row>
        <row r="9970">
          <cell r="A9970" t="str">
            <v>count(distinct topd.npats) as npats,</v>
          </cell>
        </row>
        <row r="9971">
          <cell r="A9971" t="str">
            <v>count(distinct topd.nusers) as nusers</v>
          </cell>
        </row>
        <row r="9972">
          <cell r="A9972" t="str">
            <v>from</v>
          </cell>
        </row>
        <row r="9973">
          <cell r="A9973" t="str">
            <v xml:space="preserve">  (select</v>
          </cell>
        </row>
        <row r="9974">
          <cell r="A9974" t="str">
            <v>DrugCurr.BRAND_NME as brand,</v>
          </cell>
        </row>
        <row r="9975">
          <cell r="A9975" t="str">
            <v>DrugCurr.GENERIC_DRUG_NME as generic,</v>
          </cell>
        </row>
        <row r="9976">
          <cell r="A9976" t="str">
            <v>(substr('ABGA',index('ABG ',Claim.&amp;brand_generic),1)) as abgcode,</v>
          </cell>
        </row>
        <row r="9977">
          <cell r="A9977" t="str">
            <v>Chapter.dsc as dsc,</v>
          </cell>
        </row>
        <row r="9978">
          <cell r="A9978" t="str">
            <v>(Claim.bil_net_check_amt) as netcost,</v>
          </cell>
        </row>
        <row r="9979">
          <cell r="A9979" t="str">
            <v>(Claim.bil_final_ingredient_cost_amt+claim.bil_dispensing_fee_amt+claim.bil_incentive_fee_total_amt+Claim.bil_sales_tax_total_amt) as grosscost,</v>
          </cell>
        </row>
        <row r="9980">
          <cell r="A9980" t="str">
            <v>(Claim.bil_final_ingredient_cost_amt &amp;xcopay) as ingcost,</v>
          </cell>
        </row>
        <row r="9981">
          <cell r="A9981" t="str">
            <v>(claim.bil_dispensing_fee_amt+claim.bil_incentive_fee_total_amt) as profee,</v>
          </cell>
        </row>
        <row r="9982">
          <cell r="A9982" t="str">
            <v>(Claim.bil_derived_copay_amt) as copay,</v>
          </cell>
        </row>
        <row r="9983">
          <cell r="A9983" t="str">
            <v>(Claim.bil_deduct_applied_amt) as deduct ,</v>
          </cell>
        </row>
        <row r="9984">
          <cell r="A9984" t="str">
            <v>(Claim.bil_sales_tax_total_amt) as tax,</v>
          </cell>
        </row>
        <row r="9985">
          <cell r="A9985" t="str">
            <v>(Claim.claim_count_nbr) as nclaims,</v>
          </cell>
        </row>
        <row r="9986">
          <cell r="A9986" t="str">
            <v>(Claim.inferred_fill_qty) as qty,</v>
          </cell>
        </row>
        <row r="9987">
          <cell r="A9987" t="str">
            <v>(Claim.fill_days_supply_qty) as days,</v>
          </cell>
        </row>
        <row r="9988">
          <cell r="A9988" t="str">
            <v>(((Claim.&amp;pd_awp._unit_cost_amt (float))  * Claim.inferred_fill_qty  )) as awp,</v>
          </cell>
        </row>
        <row r="9989">
          <cell r="A9989" t="str">
            <v>( Claim.patient_id) as npats,</v>
          </cell>
        </row>
        <row r="9990">
          <cell r="A9990" t="str">
            <v>(Claim.client_elig_membership_id) as nusers</v>
          </cell>
        </row>
        <row r="9992">
          <cell r="A9992" t="str">
            <v xml:space="preserve">from &amp;table Claim, </v>
          </cell>
        </row>
        <row r="9993">
          <cell r="A9993" t="str">
            <v>IW_DEFLT_PRODDB_V.MEDICAL_PRODUCT_CURRENT DrugCurr</v>
          </cell>
        </row>
        <row r="9994">
          <cell r="A9994" t="str">
            <v>&amp;ce_from</v>
          </cell>
        </row>
        <row r="9995">
          <cell r="A9995" t="str">
            <v xml:space="preserve">  ,IW_DEFLT_PRODDB_V.DRUG_FORMULARY_MAP FormMap</v>
          </cell>
        </row>
        <row r="9996">
          <cell r="A9996" t="str">
            <v xml:space="preserve">  ,IW_DEFLT_PRODDB_V.CHAPTER Chapter</v>
          </cell>
        </row>
        <row r="9997">
          <cell r="A9997" t="str">
            <v/>
          </cell>
        </row>
        <row r="9998">
          <cell r="A9998" t="str">
            <v xml:space="preserve">WHERE claim.&amp;CONSTRAINT_LEVEL._operational_id in (select CONSTRAINT_VAR From MWAD_USERDB.&amp;CONSTRAINT_TABLE CONS Group by 1)                                       </v>
          </cell>
        </row>
        <row r="9999">
          <cell r="A9999" t="str">
            <v>and  (Claim.&amp;datetype BETWEEN &amp;start2 and &amp;end2) and (DrugCurr.GENERIC_MFR_QUANTITY_CDE IN ('00' , '01' )) and ((substr('RMM',index('RMO',Claim.mail_retail_cde  ),1)) = 'M' ) and (Claim.&amp;brand_generic = 'G' )</v>
          </cell>
        </row>
        <row r="10000">
          <cell r="A10000" t="str">
            <v>and  DrugCurr.PRODUCT_SERVICE_ID = Claim.BIL_PRODUCT_SERVICE_ID and FormMap.PRODUCT_SERVICE_ID = DrugCurr.PRODUCT_SERVICE_ID and (DrugCurr.SPECIALTY_PHCY_IND = '0' )</v>
          </cell>
        </row>
        <row r="10001">
          <cell r="A10001" t="str">
            <v>and Chapter.chapter_id = FormMap.MED_formulary_chapter_1_id</v>
          </cell>
        </row>
        <row r="10002">
          <cell r="A10002" t="str">
            <v>&amp;ce_where</v>
          </cell>
        </row>
        <row r="10003">
          <cell r="A10003" t="str">
            <v>&amp;custom_constraint &amp;addl_constraint &amp;compounds &amp;specialty &amp;mailretail &amp;bg_constraint &amp;patage_constraint &amp;am_constraint &amp;ex_constraint &amp;ce_constraint &amp;cob_constraint &amp;m_constraint &amp;SSG &amp;ZNC</v>
          </cell>
        </row>
        <row r="10004">
          <cell r="A10004" t="str">
            <v>&amp;constraint_join1)topd</v>
          </cell>
        </row>
        <row r="10005">
          <cell r="A10005" t="str">
            <v/>
          </cell>
        </row>
        <row r="10006">
          <cell r="A10006" t="str">
            <v>group by</v>
          </cell>
        </row>
        <row r="10007">
          <cell r="A10007" t="str">
            <v xml:space="preserve">   brand, generic, abgcode,dsc</v>
          </cell>
        </row>
        <row r="10008">
          <cell r="A10008" t="str">
            <v>);</v>
          </cell>
        </row>
        <row r="10014">
          <cell r="A10014" t="str">
            <v>/*********************************************************/</v>
          </cell>
        </row>
        <row r="10015">
          <cell r="A10015" t="str">
            <v>/* Create Top 50 Drug Labeler Report TOTAL2  */</v>
          </cell>
        </row>
        <row r="10016">
          <cell r="A10016" t="str">
            <v>/*********************************************************/</v>
          </cell>
        </row>
        <row r="10017">
          <cell r="A10017" t="str">
            <v>create table labelertopdrugs_TOTAL2 as</v>
          </cell>
        </row>
        <row r="10018">
          <cell r="A10018" t="str">
            <v>select * from connection to odbc</v>
          </cell>
        </row>
        <row r="10019">
          <cell r="A10019" t="str">
            <v xml:space="preserve">(select </v>
          </cell>
        </row>
        <row r="10020">
          <cell r="A10020" t="str">
            <v>topd.labeler as labeler,</v>
          </cell>
        </row>
        <row r="10021">
          <cell r="A10021" t="str">
            <v>sum(topd.netcost) as netcost,</v>
          </cell>
        </row>
        <row r="10022">
          <cell r="A10022" t="str">
            <v>sum(topd.grosscost) as grosscost,</v>
          </cell>
        </row>
        <row r="10023">
          <cell r="A10023" t="str">
            <v>sum(topd.ingcost) as ingcost,</v>
          </cell>
        </row>
        <row r="10024">
          <cell r="A10024" t="str">
            <v>sum(topd.nclaims) as nclaims,</v>
          </cell>
        </row>
        <row r="10025">
          <cell r="A10025" t="str">
            <v>sum(topd.qty) as qty,</v>
          </cell>
        </row>
        <row r="10026">
          <cell r="A10026" t="str">
            <v>sum(topd.days) as days,</v>
          </cell>
        </row>
        <row r="10027">
          <cell r="A10027" t="str">
            <v>sum(topd.awp) as awp,</v>
          </cell>
        </row>
        <row r="10028">
          <cell r="A10028" t="str">
            <v>count(distinct topd.npats) as npats,</v>
          </cell>
        </row>
        <row r="10029">
          <cell r="A10029" t="str">
            <v>count(distinct topd.nusers) as nusers,</v>
          </cell>
        </row>
        <row r="10030">
          <cell r="A10030" t="str">
            <v>sum(topd.ngen) as ngen</v>
          </cell>
        </row>
        <row r="10031">
          <cell r="A10031" t="str">
            <v>from</v>
          </cell>
        </row>
        <row r="10032">
          <cell r="A10032" t="str">
            <v xml:space="preserve">  (select</v>
          </cell>
        </row>
        <row r="10033">
          <cell r="A10033" t="str">
            <v xml:space="preserve">   labeler.nme as labeler,</v>
          </cell>
        </row>
        <row r="10034">
          <cell r="A10034" t="str">
            <v xml:space="preserve">    (Claim.bil_net_check_amt) as netcost,</v>
          </cell>
        </row>
        <row r="10035">
          <cell r="A10035" t="str">
            <v>(Claim.bil_net_check_amt+Claim.bil_derived_copay_amt+Claim.bil_deduct_applied_amt)as grosscost,</v>
          </cell>
        </row>
        <row r="10036">
          <cell r="A10036" t="str">
            <v xml:space="preserve"> (Claim.bil_final_ingredient_cost_amt &amp;xcopay) as ingcost,</v>
          </cell>
        </row>
        <row r="10037">
          <cell r="A10037" t="str">
            <v xml:space="preserve">    (Claim.claim_count_nbr) as nclaims,</v>
          </cell>
        </row>
        <row r="10038">
          <cell r="A10038" t="str">
            <v xml:space="preserve">    (Claim.inferred_fill_qty) as qty,</v>
          </cell>
        </row>
        <row r="10039">
          <cell r="A10039" t="str">
            <v xml:space="preserve">    (Claim.fill_days_supply_qty) as days,</v>
          </cell>
        </row>
        <row r="10040">
          <cell r="A10040" t="str">
            <v xml:space="preserve">  (((Claim.&amp;pd_awp._unit_cost_amt (float))  * Claim.inferred_fill_qty  )) as awp,</v>
          </cell>
        </row>
        <row r="10041">
          <cell r="A10041" t="str">
            <v>case</v>
          </cell>
        </row>
        <row r="10042">
          <cell r="A10042" t="str">
            <v xml:space="preserve">     when Claim.brand_generic_cde='G' then Claim.claim_count_nbr</v>
          </cell>
        </row>
        <row r="10043">
          <cell r="A10043" t="str">
            <v xml:space="preserve">     else 0 end as ngen,</v>
          </cell>
        </row>
        <row r="10044">
          <cell r="A10044" t="str">
            <v xml:space="preserve">     ( Claim.patient_id) as npats,</v>
          </cell>
        </row>
        <row r="10045">
          <cell r="A10045" t="str">
            <v xml:space="preserve">     (Claim.client_elig_membership_id) as nusers</v>
          </cell>
        </row>
        <row r="10050">
          <cell r="A10050" t="str">
            <v xml:space="preserve">from &amp;table Claim, </v>
          </cell>
        </row>
        <row r="10051">
          <cell r="A10051" t="str">
            <v>IW_DEFLT_PRODDB_V.MEDICAL_PRODUCT_CURRENT DrugCurr</v>
          </cell>
        </row>
        <row r="10052">
          <cell r="A10052" t="str">
            <v>&amp;ce_from &amp;schap_from</v>
          </cell>
        </row>
        <row r="10053">
          <cell r="A10053" t="str">
            <v xml:space="preserve">  ,IW_Deflt_proddb_V.LABELER Labeler</v>
          </cell>
        </row>
        <row r="10054">
          <cell r="A10054" t="str">
            <v/>
          </cell>
        </row>
        <row r="10055">
          <cell r="A10055" t="str">
            <v xml:space="preserve">WHERE claim.&amp;CONSTRAINT_LEVEL._operational_id in (select CONSTRAINT_VAR From MWAD_USERDB.&amp;CONSTRAINT_TABLE CONS Group by 1)                                       </v>
          </cell>
        </row>
        <row r="10056">
          <cell r="A10056" t="str">
            <v xml:space="preserve">    and  (Claim.&amp;datetype BETWEEN &amp;start2 and &amp;end2) and DrugCurr.LABELER_ID = Labeler.LABELER_ID </v>
          </cell>
        </row>
        <row r="10057">
          <cell r="A10057" t="str">
            <v xml:space="preserve">   and  DrugCurr.PRODUCT_SERVICE_ID = Claim.BIL_PRODUCT_SERVICE_ID</v>
          </cell>
        </row>
        <row r="10058">
          <cell r="A10058" t="str">
            <v>&amp;ce_where &amp;schap_where</v>
          </cell>
        </row>
        <row r="10059">
          <cell r="A10059" t="str">
            <v>&amp;custom_constraint &amp;addl_constraint &amp;compounds &amp;specialty &amp;mailretail &amp;bg_constraint &amp;patage_constraint &amp;am_constraint &amp;ex_constraint &amp;ce_constraint &amp;cob_constraint &amp;m_constraint &amp;SSG &amp;ZNC</v>
          </cell>
        </row>
        <row r="10060">
          <cell r="A10060" t="str">
            <v>&amp;constraint_join1)topd</v>
          </cell>
        </row>
        <row r="10061">
          <cell r="A10061" t="str">
            <v/>
          </cell>
        </row>
        <row r="10062">
          <cell r="A10062" t="str">
            <v>group by</v>
          </cell>
        </row>
        <row r="10063">
          <cell r="A10063" t="str">
            <v xml:space="preserve">  labeler</v>
          </cell>
        </row>
        <row r="10064">
          <cell r="A10064" t="str">
            <v>);</v>
          </cell>
        </row>
        <row r="10070">
          <cell r="A10070" t="str">
            <v>/**************************************************************/</v>
          </cell>
        </row>
        <row r="10071">
          <cell r="A10071" t="str">
            <v>/* Create Top 50 Retail Drug Chain Report TOTAL2  */</v>
          </cell>
        </row>
        <row r="10072">
          <cell r="A10072" t="str">
            <v>/**************************************************************/</v>
          </cell>
        </row>
        <row r="10073">
          <cell r="A10073" t="str">
            <v>create table chaintopdrugs_TOTAL2 as</v>
          </cell>
        </row>
        <row r="10074">
          <cell r="A10074" t="str">
            <v>select * from connection to odbc</v>
          </cell>
        </row>
        <row r="10075">
          <cell r="A10075" t="str">
            <v xml:space="preserve">(select </v>
          </cell>
        </row>
        <row r="10076">
          <cell r="A10076" t="str">
            <v>topd.chain as chain,</v>
          </cell>
        </row>
        <row r="10077">
          <cell r="A10077" t="str">
            <v>sum(topd.netcost) as netcost,</v>
          </cell>
        </row>
        <row r="10078">
          <cell r="A10078" t="str">
            <v>sum(topd.grosscost) as grosscost,</v>
          </cell>
        </row>
        <row r="10079">
          <cell r="A10079" t="str">
            <v>sum(topd.ingcost) as ingcost,</v>
          </cell>
        </row>
        <row r="10080">
          <cell r="A10080" t="str">
            <v>sum(topd.nclaims) as nclaims,</v>
          </cell>
        </row>
        <row r="10081">
          <cell r="A10081" t="str">
            <v>sum(topd.qty) as qty,</v>
          </cell>
        </row>
        <row r="10082">
          <cell r="A10082" t="str">
            <v>sum(topd.days) as days,</v>
          </cell>
        </row>
        <row r="10083">
          <cell r="A10083" t="str">
            <v>sum(topd.awp) as awp,</v>
          </cell>
        </row>
        <row r="10084">
          <cell r="A10084" t="str">
            <v>count(distinct topd.npats) as npats,</v>
          </cell>
        </row>
        <row r="10085">
          <cell r="A10085" t="str">
            <v>count(distinct topd.nusers) as nusers,</v>
          </cell>
        </row>
        <row r="10086">
          <cell r="A10086" t="str">
            <v>sum(topd.ngen) as ngen</v>
          </cell>
        </row>
        <row r="10087">
          <cell r="A10087" t="str">
            <v>from</v>
          </cell>
        </row>
        <row r="10088">
          <cell r="A10088" t="str">
            <v xml:space="preserve">  (select</v>
          </cell>
        </row>
        <row r="10089">
          <cell r="A10089" t="str">
            <v xml:space="preserve">     PharmCurr.affiliatn_nme as chain,</v>
          </cell>
        </row>
        <row r="10090">
          <cell r="A10090" t="str">
            <v xml:space="preserve">    (Claim.bil_net_check_amt) as netcost,</v>
          </cell>
        </row>
        <row r="10091">
          <cell r="A10091" t="str">
            <v>(Claim.bil_net_check_amt+Claim.bil_derived_copay_amt+Claim.bil_deduct_applied_amt)as grosscost,</v>
          </cell>
        </row>
        <row r="10092">
          <cell r="A10092" t="str">
            <v xml:space="preserve"> (Claim.bil_final_ingredient_cost_amt &amp;xcopay) as ingcost,</v>
          </cell>
        </row>
        <row r="10093">
          <cell r="A10093" t="str">
            <v xml:space="preserve">    (Claim.claim_count_nbr) as nclaims,</v>
          </cell>
        </row>
        <row r="10094">
          <cell r="A10094" t="str">
            <v xml:space="preserve">    (Claim.inferred_fill_qty) as qty,</v>
          </cell>
        </row>
        <row r="10095">
          <cell r="A10095" t="str">
            <v xml:space="preserve">    (Claim.fill_days_supply_qty) as days,</v>
          </cell>
        </row>
        <row r="10096">
          <cell r="A10096" t="str">
            <v xml:space="preserve">  (((Claim.&amp;pd_awp._unit_cost_amt (float))  * Claim.inferred_fill_qty  )) as awp,</v>
          </cell>
        </row>
        <row r="10097">
          <cell r="A10097" t="str">
            <v>case</v>
          </cell>
        </row>
        <row r="10098">
          <cell r="A10098" t="str">
            <v xml:space="preserve">     when Claim.brand_generic_cde='G' then Claim.claim_count_nbr</v>
          </cell>
        </row>
        <row r="10099">
          <cell r="A10099" t="str">
            <v xml:space="preserve">     else 0 end as ngen,</v>
          </cell>
        </row>
        <row r="10100">
          <cell r="A10100" t="str">
            <v xml:space="preserve">     ( Claim.patient_id) as npats,</v>
          </cell>
        </row>
        <row r="10101">
          <cell r="A10101" t="str">
            <v xml:space="preserve">     (Claim.client_elig_membership_id) as nusers</v>
          </cell>
        </row>
        <row r="10106">
          <cell r="A10106" t="str">
            <v xml:space="preserve">from &amp;table Claim, </v>
          </cell>
        </row>
        <row r="10107">
          <cell r="A10107" t="str">
            <v>IW_DEFLT_PRODDB_V.MEDICAL_PRODUCT_CURRENT DrugCurr</v>
          </cell>
        </row>
        <row r="10108">
          <cell r="A10108" t="str">
            <v>&amp;ce_from &amp;schap_from</v>
          </cell>
        </row>
        <row r="10109">
          <cell r="A10109" t="str">
            <v>,IW_Deflt_proddb_V.PHARMACY_CURRENT PharmCurr</v>
          </cell>
        </row>
        <row r="10110">
          <cell r="A10110" t="str">
            <v/>
          </cell>
        </row>
        <row r="10111">
          <cell r="A10111" t="str">
            <v xml:space="preserve">WHERE claim.&amp;CONSTRAINT_LEVEL._operational_id in (select CONSTRAINT_VAR From MWAD_USERDB.&amp;CONSTRAINT_TABLE CONS Group by 1)                                       </v>
          </cell>
        </row>
        <row r="10112">
          <cell r="A10112" t="str">
            <v xml:space="preserve">    and  (Claim.&amp;datetype BETWEEN &amp;start2 and &amp;end2) and PharmCurr.provider_id = Claim.fill_phcy_provider_id and PharmCurr.provider_src_cde = Claim.fill_phcy_provider_src_cde and ((substr('RMM',index('RMO',Claim.mail_retail_cde  ),1)) = 'R' ) </v>
          </cell>
        </row>
        <row r="10113">
          <cell r="A10113" t="str">
            <v xml:space="preserve">   and  DrugCurr.PRODUCT_SERVICE_ID = Claim.BIL_PRODUCT_SERVICE_ID</v>
          </cell>
        </row>
        <row r="10114">
          <cell r="A10114" t="str">
            <v>&amp;ce_where &amp;schap_where</v>
          </cell>
        </row>
        <row r="10115">
          <cell r="A10115" t="str">
            <v>&amp;custom_constraint &amp;addl_constraint &amp;compounds &amp;specialty &amp;mailretail &amp;bg_constraint &amp;patage_constraint &amp;am_constraint &amp;ex_constraint &amp;ce_constraint &amp;cob_constraint &amp;m_constraint &amp;SSG &amp;ZNC</v>
          </cell>
        </row>
        <row r="10116">
          <cell r="A10116" t="str">
            <v>&amp;constraint_join1)topd</v>
          </cell>
        </row>
        <row r="10117">
          <cell r="A10117" t="str">
            <v/>
          </cell>
        </row>
        <row r="10118">
          <cell r="A10118" t="str">
            <v>group by</v>
          </cell>
        </row>
        <row r="10119">
          <cell r="A10119" t="str">
            <v xml:space="preserve"> chain</v>
          </cell>
        </row>
        <row r="10120">
          <cell r="A10120" t="str">
            <v>);</v>
          </cell>
        </row>
        <row r="10126">
          <cell r="A10126" t="str">
            <v>/**************************************************************/</v>
          </cell>
        </row>
        <row r="10127">
          <cell r="A10127" t="str">
            <v>/* Create Retail Adjudication Report TOTAL2 Billable*/</v>
          </cell>
        </row>
        <row r="10128">
          <cell r="A10128" t="str">
            <v>/**************************************************************/</v>
          </cell>
        </row>
        <row r="10129">
          <cell r="A10129" t="str">
            <v>create table retailadjudb_TOTAL2 as</v>
          </cell>
        </row>
        <row r="10130">
          <cell r="A10130" t="str">
            <v>select * from connection to odbc</v>
          </cell>
        </row>
        <row r="10131">
          <cell r="A10131" t="str">
            <v xml:space="preserve">(select </v>
          </cell>
        </row>
        <row r="10132">
          <cell r="A10132" t="str">
            <v>topd.abgcode as abgcode,</v>
          </cell>
        </row>
        <row r="10133">
          <cell r="A10133" t="str">
            <v>topd.costbs as costbs,</v>
          </cell>
        </row>
        <row r="10134">
          <cell r="A10134" t="str">
            <v>sum(topd.nclaims) as nclaims,</v>
          </cell>
        </row>
        <row r="10135">
          <cell r="A10135" t="str">
            <v>sum(topd.qty) as qty,</v>
          </cell>
        </row>
        <row r="10136">
          <cell r="A10136" t="str">
            <v>sum(topd.days) as days,</v>
          </cell>
        </row>
        <row r="10137">
          <cell r="A10137" t="str">
            <v>sum(topd.awp) as awp,</v>
          </cell>
        </row>
        <row r="10138">
          <cell r="A10138" t="str">
            <v>sum(topd.ingcost) as ingcost,</v>
          </cell>
        </row>
        <row r="10139">
          <cell r="A10139" t="str">
            <v>sum(topd.profee) as profee,</v>
          </cell>
        </row>
        <row r="10140">
          <cell r="A10140" t="str">
            <v>sum(topd.grosscost) as grosscost,</v>
          </cell>
        </row>
        <row r="10141">
          <cell r="A10141" t="str">
            <v>sum(topd.copay) as copay,</v>
          </cell>
        </row>
        <row r="10142">
          <cell r="A10142" t="str">
            <v>sum(topd.excopay) as excopay,</v>
          </cell>
        </row>
        <row r="10143">
          <cell r="A10143" t="str">
            <v>sum(topd.mpdcopay) as mpdcopay,</v>
          </cell>
        </row>
        <row r="10144">
          <cell r="A10144" t="str">
            <v>sum(topd.deduct) as deduct,</v>
          </cell>
        </row>
        <row r="10145">
          <cell r="A10145" t="str">
            <v>sum(topd.netcost) as netcost,</v>
          </cell>
        </row>
        <row r="10146">
          <cell r="A10146" t="str">
            <v>count(distinct topd.npats) as npats,</v>
          </cell>
        </row>
        <row r="10147">
          <cell r="A10147" t="str">
            <v>count(distinct topd.nusers) as nusers</v>
          </cell>
        </row>
        <row r="10148">
          <cell r="A10148" t="str">
            <v>from</v>
          </cell>
        </row>
        <row r="10149">
          <cell r="A10149" t="str">
            <v xml:space="preserve">  (select</v>
          </cell>
        </row>
        <row r="10150">
          <cell r="A10150" t="str">
            <v xml:space="preserve">    (substr('ABGA',index('ABG ',Claim.&amp;brand_generic),1)) as abgcode,</v>
          </cell>
        </row>
        <row r="10151">
          <cell r="A10151" t="str">
            <v xml:space="preserve">    (ClaimPricing.internal_ingred_cost_basis_cde) as costbs,</v>
          </cell>
        </row>
        <row r="10152">
          <cell r="A10152" t="str">
            <v xml:space="preserve">    (Claim.claim_count_nbr) as nclaims,</v>
          </cell>
        </row>
        <row r="10153">
          <cell r="A10153" t="str">
            <v xml:space="preserve">    (Claim.inferred_fill_qty) as qty,</v>
          </cell>
        </row>
        <row r="10154">
          <cell r="A10154" t="str">
            <v xml:space="preserve">    (Claim.fill_days_supply_qty) as days,</v>
          </cell>
        </row>
        <row r="10155">
          <cell r="A10155" t="str">
            <v xml:space="preserve">    (((Claim.&amp;pd_awp._unit_cost_amt (float))  * Claim.inferred_fill_qty  )) as awp,</v>
          </cell>
        </row>
        <row r="10156">
          <cell r="A10156" t="str">
            <v xml:space="preserve">    (Claim.bil_final_ingredient_cost_amt) as ingcost,</v>
          </cell>
        </row>
        <row r="10157">
          <cell r="A10157" t="str">
            <v xml:space="preserve">    (claim.bil_dispensing_fee_amt+claim.bil_incentive_fee_total_amt) as profee,</v>
          </cell>
        </row>
        <row r="10158">
          <cell r="A10158" t="str">
            <v xml:space="preserve">    (Claim.bil_net_check_amt+Claim.bil_derived_copay_amt+Claim.bil_deduct_applied_amt) as grosscost,</v>
          </cell>
        </row>
        <row r="10159">
          <cell r="A10159" t="str">
            <v xml:space="preserve">    (Claim.bil_derived_copay_amt) as copay,</v>
          </cell>
        </row>
        <row r="10160">
          <cell r="A10160" t="str">
            <v xml:space="preserve">    (Claim.excess_copay_amt) as excopay,</v>
          </cell>
        </row>
        <row r="10161">
          <cell r="A10161" t="str">
            <v xml:space="preserve">    (Claim.COPAY_DIFFERENCE_AMT) as mpdcopay,</v>
          </cell>
        </row>
        <row r="10162">
          <cell r="A10162" t="str">
            <v xml:space="preserve">    (Claim.bil_deduct_applied_amt) as deduct ,</v>
          </cell>
        </row>
        <row r="10163">
          <cell r="A10163" t="str">
            <v xml:space="preserve">    (Claim.bil_net_check_amt) as netcost,</v>
          </cell>
        </row>
        <row r="10164">
          <cell r="A10164" t="str">
            <v xml:space="preserve">    (Claim.patient_id) as npats,</v>
          </cell>
        </row>
        <row r="10165">
          <cell r="A10165" t="str">
            <v xml:space="preserve">    (Claim.client_elig_membership_id) as nusers</v>
          </cell>
        </row>
        <row r="10168">
          <cell r="A10168" t="str">
            <v xml:space="preserve">from &amp;table Claim, </v>
          </cell>
        </row>
        <row r="10169">
          <cell r="A10169" t="str">
            <v>IW_DEFLT_PRODDB_V.MEDICAL_PRODUCT_CURRENT DrugCurr</v>
          </cell>
        </row>
        <row r="10170">
          <cell r="A10170" t="str">
            <v>&amp;ce_from &amp;schap_from</v>
          </cell>
        </row>
        <row r="10171">
          <cell r="A10171" t="str">
            <v xml:space="preserve">   ,IW_DEFLT_PRODDB_V.claim_pricing ClaimPricing</v>
          </cell>
        </row>
        <row r="10172">
          <cell r="A10172" t="str">
            <v/>
          </cell>
        </row>
        <row r="10173">
          <cell r="A10173" t="str">
            <v xml:space="preserve">WHERE claim.&amp;CONSTRAINT_LEVEL._operational_id in (select CONSTRAINT_VAR From MWAD_USERDB.&amp;CONSTRAINT_TABLE CONS Group by 1)                                       </v>
          </cell>
        </row>
        <row r="10174">
          <cell r="A10174" t="str">
            <v xml:space="preserve">   and  (Claim.&amp;datetype BETWEEN &amp;start2 and &amp;end2) and ((substr('RMM',index('RMO',Claim.mail_retail_cde  ),1)) = 'R' ) </v>
          </cell>
        </row>
        <row r="10175">
          <cell r="A10175" t="str">
            <v xml:space="preserve">   and (ClaimPricing.pricing_category_cde = 'B') and Claim.phcy_claim_id = ClaimPricing.phcy_claim_id and Claim.PATIENT_ID = ClaimPricing.patient_id</v>
          </cell>
        </row>
        <row r="10176">
          <cell r="A10176" t="str">
            <v xml:space="preserve">   and  DrugCurr.PRODUCT_SERVICE_ID = Claim.BIL_PRODUCT_SERVICE_ID</v>
          </cell>
        </row>
        <row r="10177">
          <cell r="A10177" t="str">
            <v>&amp;ce_where &amp;schap_where</v>
          </cell>
        </row>
        <row r="10178">
          <cell r="A10178" t="str">
            <v>&amp;custom_constraint &amp;addl_constraint &amp;compounds &amp;specialty &amp;mailretail &amp;bg_constraint &amp;patage_constraint &amp;am_constraint &amp;ex_constraint &amp;ce_constraint &amp;cob_constraint &amp;m_constraint &amp;SSG &amp;ZNC</v>
          </cell>
        </row>
        <row r="10179">
          <cell r="A10179" t="str">
            <v>&amp;constraint_join1)topd</v>
          </cell>
        </row>
        <row r="10180">
          <cell r="A10180" t="str">
            <v/>
          </cell>
        </row>
        <row r="10181">
          <cell r="A10181" t="str">
            <v>group by</v>
          </cell>
        </row>
        <row r="10182">
          <cell r="A10182" t="str">
            <v xml:space="preserve">  abgcode, costbs</v>
          </cell>
        </row>
        <row r="10183">
          <cell r="A10183" t="str">
            <v>order by</v>
          </cell>
        </row>
        <row r="10184">
          <cell r="A10184" t="str">
            <v xml:space="preserve">  abgcode, costbs</v>
          </cell>
        </row>
        <row r="10185">
          <cell r="A10185" t="str">
            <v>);</v>
          </cell>
        </row>
        <row r="10190">
          <cell r="A10190" t="str">
            <v>/**************************************************************/</v>
          </cell>
        </row>
        <row r="10191">
          <cell r="A10191" t="str">
            <v>/* Create Retail Adjudication Report TOTAL2 Payable*/</v>
          </cell>
        </row>
        <row r="10192">
          <cell r="A10192" t="str">
            <v>/**************************************************************/</v>
          </cell>
        </row>
        <row r="10193">
          <cell r="A10193" t="str">
            <v>create table retailadjudp_TOTAL2 as</v>
          </cell>
        </row>
        <row r="10194">
          <cell r="A10194" t="str">
            <v>select * from connection to odbc</v>
          </cell>
        </row>
        <row r="10195">
          <cell r="A10195" t="str">
            <v xml:space="preserve">(select </v>
          </cell>
        </row>
        <row r="10196">
          <cell r="A10196" t="str">
            <v>topd.abgcode as abgcode,</v>
          </cell>
        </row>
        <row r="10197">
          <cell r="A10197" t="str">
            <v>topd.costbs as costbs,</v>
          </cell>
        </row>
        <row r="10198">
          <cell r="A10198" t="str">
            <v>sum(topd.nclaims) as nclaims,</v>
          </cell>
        </row>
        <row r="10199">
          <cell r="A10199" t="str">
            <v>sum(topd.qty) as qty,</v>
          </cell>
        </row>
        <row r="10200">
          <cell r="A10200" t="str">
            <v>sum(topd.days) as days,</v>
          </cell>
        </row>
        <row r="10201">
          <cell r="A10201" t="str">
            <v>sum(topd.awp) as awp,</v>
          </cell>
        </row>
        <row r="10202">
          <cell r="A10202" t="str">
            <v>sum(topd.ingcost) as ingcost,</v>
          </cell>
        </row>
        <row r="10203">
          <cell r="A10203" t="str">
            <v>sum(topd.profee) as profee,</v>
          </cell>
        </row>
        <row r="10204">
          <cell r="A10204" t="str">
            <v>sum(topd.grosscost) as grosscost,</v>
          </cell>
        </row>
        <row r="10205">
          <cell r="A10205" t="str">
            <v>sum(topd.copay) as copay,</v>
          </cell>
        </row>
        <row r="10206">
          <cell r="A10206" t="str">
            <v>sum(topd.excopay) as excopay,</v>
          </cell>
        </row>
        <row r="10207">
          <cell r="A10207" t="str">
            <v>sum(topd.mpdcopay) as mpdcopay,</v>
          </cell>
        </row>
        <row r="10208">
          <cell r="A10208" t="str">
            <v>sum(topd.deduct) as deduct,</v>
          </cell>
        </row>
        <row r="10209">
          <cell r="A10209" t="str">
            <v>sum(topd.netcost) as netcost,</v>
          </cell>
        </row>
        <row r="10210">
          <cell r="A10210" t="str">
            <v>count(distinct topd.npats) as npats,</v>
          </cell>
        </row>
        <row r="10211">
          <cell r="A10211" t="str">
            <v>count(distinct topd.nusers) as nusers</v>
          </cell>
        </row>
        <row r="10212">
          <cell r="A10212" t="str">
            <v>from</v>
          </cell>
        </row>
        <row r="10213">
          <cell r="A10213" t="str">
            <v xml:space="preserve">  (select</v>
          </cell>
        </row>
        <row r="10214">
          <cell r="A10214" t="str">
            <v xml:space="preserve">    (substr('ABGA',index('ABG ',Claim.&amp;brand_generic),1)) as abgcode,</v>
          </cell>
        </row>
        <row r="10215">
          <cell r="A10215" t="str">
            <v xml:space="preserve">    (Claim.adjudn_cost_used_cde) as costbs,</v>
          </cell>
        </row>
        <row r="10216">
          <cell r="A10216" t="str">
            <v xml:space="preserve">    (Claim.claim_count_nbr) as nclaims,</v>
          </cell>
        </row>
        <row r="10217">
          <cell r="A10217" t="str">
            <v xml:space="preserve">    (Claim.inferred_fill_qty) as qty,</v>
          </cell>
        </row>
        <row r="10218">
          <cell r="A10218" t="str">
            <v xml:space="preserve">    (Claim.fill_days_supply_qty) as days,</v>
          </cell>
        </row>
        <row r="10219">
          <cell r="A10219" t="str">
            <v xml:space="preserve">    (((Claim.&amp;pd_awp._unit_cost_amt (float))  * Claim.inferred_fill_qty  )) as awp,</v>
          </cell>
        </row>
        <row r="10220">
          <cell r="A10220" t="str">
            <v xml:space="preserve">    (Claim.bil_final_ingredient_cost_amt) as ingcost,</v>
          </cell>
        </row>
        <row r="10221">
          <cell r="A10221" t="str">
            <v xml:space="preserve">    (claim.pay_dispensing_fee_amt+claim.pay_incentive_fee_total_amt) as profee,</v>
          </cell>
        </row>
        <row r="10222">
          <cell r="A10222" t="str">
            <v xml:space="preserve">    (Claim.pay_net_check_amt+Claim.pay_derived_copay_amt+Claim.pay_deduct_applied_amt) as grosscost,</v>
          </cell>
        </row>
        <row r="10223">
          <cell r="A10223" t="str">
            <v xml:space="preserve">    (Claim.pay_derived_copay_amt) as copay,</v>
          </cell>
        </row>
        <row r="10224">
          <cell r="A10224" t="str">
            <v xml:space="preserve">    (Claim.excess_copay_amt) as excopay,</v>
          </cell>
        </row>
        <row r="10225">
          <cell r="A10225" t="str">
            <v xml:space="preserve">    (Claim.COPAY_DIFFERENCE_AMT) as mpdcopay,</v>
          </cell>
        </row>
        <row r="10226">
          <cell r="A10226" t="str">
            <v xml:space="preserve">    (Claim.pay_deduct_applied_amt) as deduct ,</v>
          </cell>
        </row>
        <row r="10227">
          <cell r="A10227" t="str">
            <v xml:space="preserve">    (Claim.pay_net_check_amt) as netcost,</v>
          </cell>
        </row>
        <row r="10228">
          <cell r="A10228" t="str">
            <v xml:space="preserve">    (Claim.patient_id) as npats,</v>
          </cell>
        </row>
        <row r="10229">
          <cell r="A10229" t="str">
            <v xml:space="preserve">    (Claim.client_elig_membership_id) as nusers</v>
          </cell>
        </row>
        <row r="10232">
          <cell r="A10232" t="str">
            <v xml:space="preserve">from &amp;table Claim, </v>
          </cell>
        </row>
        <row r="10233">
          <cell r="A10233" t="str">
            <v>IW_DEFLT_PRODDB_V.MEDICAL_PRODUCT_CURRENT DrugCurr</v>
          </cell>
        </row>
        <row r="10234">
          <cell r="A10234" t="str">
            <v>&amp;ce_from &amp;schap_from</v>
          </cell>
        </row>
        <row r="10236">
          <cell r="A10236" t="str">
            <v/>
          </cell>
        </row>
        <row r="10237">
          <cell r="A10237" t="str">
            <v xml:space="preserve">WHERE claim.&amp;CONSTRAINT_LEVEL._operational_id in (select CONSTRAINT_VAR From MWAD_USERDB.&amp;CONSTRAINT_TABLE CONS Group by 1)                                       </v>
          </cell>
        </row>
        <row r="10238">
          <cell r="A10238" t="str">
            <v xml:space="preserve">   and  (Claim.&amp;datetype BETWEEN &amp;start2 and &amp;end2) and ((substr('RMM',index('RMO',Claim.mail_retail_cde  ),1)) = 'R' ) </v>
          </cell>
        </row>
        <row r="10239">
          <cell r="A10239" t="str">
            <v xml:space="preserve">   and  DrugCurr.PRODUCT_SERVICE_ID = Claim.BIL_PRODUCT_SERVICE_ID</v>
          </cell>
        </row>
        <row r="10240">
          <cell r="A10240" t="str">
            <v>&amp;ce_where &amp;schap_where</v>
          </cell>
        </row>
        <row r="10241">
          <cell r="A10241" t="str">
            <v>&amp;custom_constraint &amp;addl_constraint &amp;compounds &amp;specialty &amp;mailretail &amp;bg_constraint &amp;patage_constraint &amp;am_constraint &amp;ex_constraint &amp;ce_constraint &amp;cob_constraint &amp;m_constraint &amp;SSG &amp;ZNC</v>
          </cell>
        </row>
        <row r="10242">
          <cell r="A10242" t="str">
            <v>&amp;constraint_join1)topd</v>
          </cell>
        </row>
        <row r="10243">
          <cell r="A10243" t="str">
            <v/>
          </cell>
        </row>
        <row r="10244">
          <cell r="A10244" t="str">
            <v>group by</v>
          </cell>
        </row>
        <row r="10245">
          <cell r="A10245" t="str">
            <v xml:space="preserve">  abgcode, costbs</v>
          </cell>
        </row>
        <row r="10246">
          <cell r="A10246" t="str">
            <v>order by</v>
          </cell>
        </row>
        <row r="10247">
          <cell r="A10247" t="str">
            <v xml:space="preserve">  abgcode, costbs</v>
          </cell>
        </row>
        <row r="10248">
          <cell r="A10248" t="str">
            <v>);</v>
          </cell>
        </row>
        <row r="10253">
          <cell r="A10253" t="str">
            <v>/******************************************************/</v>
          </cell>
        </row>
        <row r="10254">
          <cell r="A10254" t="str">
            <v>/* Create top 50 SubChapter Report TOTAL1*/</v>
          </cell>
        </row>
        <row r="10255">
          <cell r="A10255" t="str">
            <v>/******************************************************/</v>
          </cell>
        </row>
        <row r="10256">
          <cell r="A10256" t="str">
            <v/>
          </cell>
        </row>
        <row r="10257">
          <cell r="A10257" t="str">
            <v>proc sql inobs=max exec noerrorstop;</v>
          </cell>
        </row>
        <row r="10258">
          <cell r="A10258" t="str">
            <v>connect to odbc (dsn=&amp;dsn uid=&amp;user pwd=&amp;iwpwd);</v>
          </cell>
        </row>
        <row r="10259">
          <cell r="A10259" t="str">
            <v>create table schap_TOTAL1 as</v>
          </cell>
        </row>
        <row r="10260">
          <cell r="A10260" t="str">
            <v>select * from connection to odbc</v>
          </cell>
        </row>
        <row r="10261">
          <cell r="A10261" t="str">
            <v xml:space="preserve">(select </v>
          </cell>
        </row>
        <row r="10262">
          <cell r="A10262" t="str">
            <v>topd.chapter_id as chapter_id,</v>
          </cell>
        </row>
        <row r="10263">
          <cell r="A10263" t="str">
            <v>topd.dsc as dsc,</v>
          </cell>
        </row>
        <row r="10264">
          <cell r="A10264" t="str">
            <v>sum(topd.netcost)as netcost,</v>
          </cell>
        </row>
        <row r="10265">
          <cell r="A10265" t="str">
            <v>sum(topd.grosscost) as grosscost,</v>
          </cell>
        </row>
        <row r="10266">
          <cell r="A10266" t="str">
            <v>sum(topd.ingcost) as ingcost,</v>
          </cell>
        </row>
        <row r="10267">
          <cell r="A10267" t="str">
            <v>sum(topd.nclaims) as nclaims,</v>
          </cell>
        </row>
        <row r="10268">
          <cell r="A10268" t="str">
            <v>sum(topd.qty) as qty,</v>
          </cell>
        </row>
        <row r="10269">
          <cell r="A10269" t="str">
            <v>sum(topd.days) as days,</v>
          </cell>
        </row>
        <row r="10270">
          <cell r="A10270" t="str">
            <v>sum(topd.awp) as awp,</v>
          </cell>
        </row>
        <row r="10271">
          <cell r="A10271" t="str">
            <v>count(distinct topd.npats) as npats,</v>
          </cell>
        </row>
        <row r="10272">
          <cell r="A10272" t="str">
            <v>count(distinct topd.nusers) as nusers,</v>
          </cell>
        </row>
        <row r="10273">
          <cell r="A10273" t="str">
            <v>sum(topd.ngen) as ngen,</v>
          </cell>
        </row>
        <row r="10274">
          <cell r="A10274" t="str">
            <v>sum(topd.bfc) as bfc,</v>
          </cell>
        </row>
        <row r="10275">
          <cell r="A10275" t="str">
            <v>sum(topd.mailpen) as mailpen,</v>
          </cell>
        </row>
        <row r="10276">
          <cell r="A10276" t="str">
            <v>sum(topd.retail_claims) as retail_claims,</v>
          </cell>
        </row>
        <row r="10277">
          <cell r="A10277" t="str">
            <v>sum(topd.mail_claims) as mail_claims,</v>
          </cell>
        </row>
        <row r="10278">
          <cell r="A10278" t="str">
            <v>sum(topd.ms_claims) as ms_claims,</v>
          </cell>
        </row>
        <row r="10279">
          <cell r="A10279" t="str">
            <v>sum(topd.msgrosscost) as msgrosscost,</v>
          </cell>
        </row>
        <row r="10280">
          <cell r="A10280" t="str">
            <v>sum(topd.brand_grosscost) as brand_grosscost,</v>
          </cell>
        </row>
        <row r="10281">
          <cell r="A10281" t="str">
            <v>sum(topd.form_grosscost) as form_grosscost,</v>
          </cell>
        </row>
        <row r="10282">
          <cell r="A10282" t="str">
            <v>sum(topd.nonform_grosscost) as nonform_grosscost</v>
          </cell>
        </row>
        <row r="10283">
          <cell r="A10283" t="str">
            <v>from</v>
          </cell>
        </row>
        <row r="10284">
          <cell r="A10284" t="str">
            <v xml:space="preserve">  (select</v>
          </cell>
        </row>
        <row r="10285">
          <cell r="A10285" t="str">
            <v>Chapter.chapter_id (char(8)) as chapter_id,</v>
          </cell>
        </row>
        <row r="10286">
          <cell r="A10286" t="str">
            <v>Chapter.dsc as dsc,</v>
          </cell>
        </row>
        <row r="10287">
          <cell r="A10287" t="str">
            <v>(Claim.bil_net_check_amt) as netcost,</v>
          </cell>
        </row>
        <row r="10288">
          <cell r="A10288" t="str">
            <v>(Claim.bil_net_check_amt+Claim.bil_derived_copay_amt+Claim.bil_deduct_applied_amt)as grosscost,</v>
          </cell>
        </row>
        <row r="10289">
          <cell r="A10289" t="str">
            <v xml:space="preserve"> (Claim.bil_final_ingredient_cost_amt &amp;xcopay) as ingcost,</v>
          </cell>
        </row>
        <row r="10290">
          <cell r="A10290" t="str">
            <v>(Claim.claim_count_nbr) as nclaims,</v>
          </cell>
        </row>
        <row r="10291">
          <cell r="A10291" t="str">
            <v>(Claim.inferred_fill_qty) as qty,</v>
          </cell>
        </row>
        <row r="10292">
          <cell r="A10292" t="str">
            <v>(Claim.fill_days_supply_qty) as days,</v>
          </cell>
        </row>
        <row r="10293">
          <cell r="A10293" t="str">
            <v>(((Claim.&amp;pd_awp._unit_cost_amt (float))  * Claim.inferred_fill_qty  )) as awp,</v>
          </cell>
        </row>
        <row r="10294">
          <cell r="A10294" t="str">
            <v>case</v>
          </cell>
        </row>
        <row r="10295">
          <cell r="A10295" t="str">
            <v>when Claim.&amp;brand_generic='G' then Claim.claim_count_nbr</v>
          </cell>
        </row>
        <row r="10296">
          <cell r="A10296" t="str">
            <v>else 0 end as ngen,</v>
          </cell>
        </row>
        <row r="10297">
          <cell r="A10297" t="str">
            <v>case</v>
          </cell>
        </row>
        <row r="10298">
          <cell r="A10298" t="str">
            <v>when ((Claim.&amp;brand_generic IN ('A', 'B')) and (Claim.FILL_DRUG_FORMULARY_IND = 'Y')) then Claim.claim_count_nbr</v>
          </cell>
        </row>
        <row r="10299">
          <cell r="A10299" t="str">
            <v>else 0 end as bfc,</v>
          </cell>
        </row>
        <row r="10300">
          <cell r="A10300" t="str">
            <v>case</v>
          </cell>
        </row>
        <row r="10301">
          <cell r="A10301" t="str">
            <v>when (Claim.MAIL_RETAIL_CDE = 'M')  then Claim.fill_days_supply_qty</v>
          </cell>
        </row>
        <row r="10302">
          <cell r="A10302" t="str">
            <v>else 0 end as mailpen,</v>
          </cell>
        </row>
        <row r="10303">
          <cell r="A10303" t="str">
            <v>case</v>
          </cell>
        </row>
        <row r="10304">
          <cell r="A10304" t="str">
            <v>when (Claim.MAIL_RETAIL_CDE = 'R')  then Claim.claim_count_nbr</v>
          </cell>
        </row>
        <row r="10305">
          <cell r="A10305" t="str">
            <v>else 0 end as retail_claims,</v>
          </cell>
        </row>
        <row r="10306">
          <cell r="A10306" t="str">
            <v>case</v>
          </cell>
        </row>
        <row r="10307">
          <cell r="A10307" t="str">
            <v>when (Claim.MAIL_RETAIL_CDE = 'M')  then Claim.claim_count_nbr</v>
          </cell>
        </row>
        <row r="10308">
          <cell r="A10308" t="str">
            <v>else 0 end as mail_claims,</v>
          </cell>
        </row>
        <row r="10309">
          <cell r="A10309" t="str">
            <v>case</v>
          </cell>
        </row>
        <row r="10310">
          <cell r="A10310" t="str">
            <v>when (Claim.&amp;brand_generic = 'B') then Claim.claim_count_nbr</v>
          </cell>
        </row>
        <row r="10311">
          <cell r="A10311" t="str">
            <v>else 0 end as ms_claims,</v>
          </cell>
        </row>
        <row r="10312">
          <cell r="A10312" t="str">
            <v>case</v>
          </cell>
        </row>
        <row r="10313">
          <cell r="A10313" t="str">
            <v>when (Claim.&amp;brand_generic = 'B') then (Claim.bil_final_ingredient_cost_amt +Claim.bil_dispensing_fee_amt +Claim.bil_sales_tax_total_amt)</v>
          </cell>
        </row>
        <row r="10314">
          <cell r="A10314" t="str">
            <v>else 0 end as msgrosscost,</v>
          </cell>
        </row>
        <row r="10315">
          <cell r="A10315" t="str">
            <v>case</v>
          </cell>
        </row>
        <row r="10316">
          <cell r="A10316" t="str">
            <v>when (Claim.&amp;brand_generic IN ('A', 'B')) then (Claim.bil_final_ingredient_cost_amt +Claim.bil_dispensing_fee_amt +Claim.bil_sales_tax_total_amt)</v>
          </cell>
        </row>
        <row r="10317">
          <cell r="A10317" t="str">
            <v>else 0 end as brand_grosscost,</v>
          </cell>
        </row>
        <row r="10318">
          <cell r="A10318" t="str">
            <v>case</v>
          </cell>
        </row>
        <row r="10319">
          <cell r="A10319" t="str">
            <v>when ((Claim.&amp;brand_generic IN ('A', 'B')) and (Claim.FILL_DRUG_FORMULARY_IND = 'Y')) then (Claim.bil_final_ingredient_cost_amt +Claim.bil_dispensing_fee_amt +Claim.bil_sales_tax_total_amt)</v>
          </cell>
        </row>
        <row r="10320">
          <cell r="A10320" t="str">
            <v>else 0 end as form_grosscost,</v>
          </cell>
        </row>
        <row r="10321">
          <cell r="A10321" t="str">
            <v>case</v>
          </cell>
        </row>
        <row r="10322">
          <cell r="A10322" t="str">
            <v>when ((Claim.&amp;brand_generic IN ('A', 'B')) and (Claim.FILL_DRUG_FORMULARY_IND = 'N')) then (Claim.bil_final_ingredient_cost_amt +Claim.bil_dispensing_fee_amt +Claim.bil_sales_tax_total_amt)</v>
          </cell>
        </row>
        <row r="10323">
          <cell r="A10323" t="str">
            <v>else 0 end as nonform_grosscost,</v>
          </cell>
        </row>
        <row r="10324">
          <cell r="A10324" t="str">
            <v>(Claim.patient_id) as npats,</v>
          </cell>
        </row>
        <row r="10325">
          <cell r="A10325" t="str">
            <v>(Claim.client_elig_membership_id) as nusers</v>
          </cell>
        </row>
        <row r="10328">
          <cell r="A10328" t="str">
            <v xml:space="preserve">from &amp;table Claim, </v>
          </cell>
        </row>
        <row r="10329">
          <cell r="A10329" t="str">
            <v>IW_DEFLT_PRODDB_V.MEDICAL_PRODUCT_CURRENT DrugCurr</v>
          </cell>
        </row>
        <row r="10330">
          <cell r="A10330" t="str">
            <v>&amp;ce_from</v>
          </cell>
        </row>
        <row r="10331">
          <cell r="A10331" t="str">
            <v xml:space="preserve">  ,IW_DEFLT_PRODDB_V.DRUG_FORMULARY_MAP FormMap</v>
          </cell>
        </row>
        <row r="10332">
          <cell r="A10332" t="str">
            <v xml:space="preserve">  ,IW_DEFLT_PRODDB_V.CHAPTER Chapter</v>
          </cell>
        </row>
        <row r="10333">
          <cell r="A10333" t="str">
            <v/>
          </cell>
        </row>
        <row r="10334">
          <cell r="A10334" t="str">
            <v/>
          </cell>
        </row>
        <row r="10335">
          <cell r="A10335" t="str">
            <v xml:space="preserve">WHERE claim.&amp;CONSTRAINT_LEVEL._operational_id in (select CONSTRAINT_VAR From MWAD_USERDB.&amp;CONSTRAINT_TABLE CONS Group by 1)                                       </v>
          </cell>
        </row>
        <row r="10336">
          <cell r="A10336" t="str">
            <v xml:space="preserve">    and (Claim.&amp;datetype BETWEEN &amp;start1 and &amp;end1) </v>
          </cell>
        </row>
        <row r="10337">
          <cell r="A10337" t="str">
            <v xml:space="preserve">    and  DrugCurr.PRODUCT_SERVICE_ID = Claim.BIL_PRODUCT_SERVICE_ID and FormMap.PRODUCT_SERVICE_ID = DrugCurr.PRODUCT_SERVICE_ID</v>
          </cell>
        </row>
        <row r="10338">
          <cell r="A10338" t="str">
            <v xml:space="preserve">     and Chapter.chapter_id = FormMap.MED_formulary_chapter_1_id</v>
          </cell>
        </row>
        <row r="10339">
          <cell r="A10339" t="str">
            <v>&amp;ce_where</v>
          </cell>
        </row>
        <row r="10340">
          <cell r="A10340" t="str">
            <v>&amp;custom_constraint &amp;addl_constraint &amp;compounds &amp;specialty &amp;mailretail &amp;bg_constraint &amp;patage_constraint &amp;am_constraint &amp;ex_constraint &amp;ce_constraint &amp;cob_constraint &amp;m_constraint &amp;SSG &amp;ZNC</v>
          </cell>
        </row>
        <row r="10341">
          <cell r="A10341" t="str">
            <v>&amp;constraint_join1)topd</v>
          </cell>
        </row>
        <row r="10342">
          <cell r="A10342" t="str">
            <v/>
          </cell>
        </row>
        <row r="10343">
          <cell r="A10343" t="str">
            <v>group by</v>
          </cell>
        </row>
        <row r="10344">
          <cell r="A10344" t="str">
            <v xml:space="preserve">   dsc, chapter_id</v>
          </cell>
        </row>
        <row r="10345">
          <cell r="A10345" t="str">
            <v/>
          </cell>
        </row>
        <row r="10346">
          <cell r="A10346" t="str">
            <v>);</v>
          </cell>
        </row>
        <row r="10349">
          <cell r="A10349" t="str">
            <v>/******************************************************/</v>
          </cell>
        </row>
        <row r="10350">
          <cell r="A10350" t="str">
            <v>/*                IBM TOTAL2                                 */</v>
          </cell>
        </row>
        <row r="10351">
          <cell r="A10351" t="str">
            <v>/******************************************************/</v>
          </cell>
        </row>
        <row r="10352">
          <cell r="A10352" t="str">
            <v/>
          </cell>
        </row>
        <row r="10353">
          <cell r="A10353" t="str">
            <v>proc sql inobs=max exec noerrorstop;</v>
          </cell>
        </row>
        <row r="10354">
          <cell r="A10354" t="str">
            <v>connect to odbc (dsn=&amp;dsn uid=&amp;user pwd=&amp;iwpwd);</v>
          </cell>
        </row>
        <row r="10355">
          <cell r="A10355" t="str">
            <v>create table Month_Claim as</v>
          </cell>
        </row>
        <row r="10356">
          <cell r="A10356" t="str">
            <v>select * from connection to odbc</v>
          </cell>
        </row>
        <row r="10357">
          <cell r="A10357" t="str">
            <v xml:space="preserve">(select </v>
          </cell>
        </row>
        <row r="10358">
          <cell r="A10358" t="str">
            <v>topd.month_id as month_id,</v>
          </cell>
        </row>
        <row r="10359">
          <cell r="A10359" t="str">
            <v>sum(topd.radays) as radays,</v>
          </cell>
        </row>
        <row r="10360">
          <cell r="A10360" t="str">
            <v>sum(topd.rmdays) as rmdays,</v>
          </cell>
        </row>
        <row r="10361">
          <cell r="A10361" t="str">
            <v>sum(topd.mmdays) as mmdays,</v>
          </cell>
        </row>
        <row r="10362">
          <cell r="A10362" t="str">
            <v>sum(topd.mdays) as mdays,</v>
          </cell>
        </row>
        <row r="10363">
          <cell r="A10363" t="str">
            <v>count(distinct topd.rapats) as rapats,</v>
          </cell>
        </row>
        <row r="10364">
          <cell r="A10364" t="str">
            <v>count(distinct topd.rmpats) as rmpats,</v>
          </cell>
        </row>
        <row r="10365">
          <cell r="A10365" t="str">
            <v>count(distinct topd.mpats) as mpats,</v>
          </cell>
        </row>
        <row r="10366">
          <cell r="A10366" t="str">
            <v>sum(topd.retail_claims) as retail_claims,</v>
          </cell>
        </row>
        <row r="10367">
          <cell r="A10367" t="str">
            <v>sum(topd.mail_claims) as mail_claims,</v>
          </cell>
        </row>
        <row r="10368">
          <cell r="A10368" t="str">
            <v>sum(topd.awp) as awp,</v>
          </cell>
        </row>
        <row r="10369">
          <cell r="A10369" t="str">
            <v>sum(topd.rgrosscost) as rgrosscost,</v>
          </cell>
        </row>
        <row r="10370">
          <cell r="A10370" t="str">
            <v>sum(topd.mgrosscost) as mgrosscost,</v>
          </cell>
        </row>
        <row r="10371">
          <cell r="A10371" t="str">
            <v>sum(topd.rnetcost)as rnetcost,</v>
          </cell>
        </row>
        <row r="10372">
          <cell r="A10372" t="str">
            <v>sum(topd.mnetcost)as mnetcost,</v>
          </cell>
        </row>
        <row r="10373">
          <cell r="A10373" t="str">
            <v>sum(topd.rprofee)as rprofee,</v>
          </cell>
        </row>
        <row r="10374">
          <cell r="A10374" t="str">
            <v>sum(topd.mprofee)as mprofee,</v>
          </cell>
        </row>
        <row r="10375">
          <cell r="A10375" t="str">
            <v>sum(topd.costshare) as costshare,</v>
          </cell>
        </row>
        <row r="10376">
          <cell r="A10376" t="str">
            <v>sum(topd.ingcost) as ingcost,</v>
          </cell>
        </row>
        <row r="10377">
          <cell r="A10377" t="str">
            <v>sum(topd.rngen) as rngen,</v>
          </cell>
        </row>
        <row r="10378">
          <cell r="A10378" t="str">
            <v>sum(topd.mngen) as mngen,</v>
          </cell>
        </row>
        <row r="10379">
          <cell r="A10379" t="str">
            <v>sum(topd.rms_claims) as rms_claims,</v>
          </cell>
        </row>
        <row r="10380">
          <cell r="A10380" t="str">
            <v>sum(topd.mms_claims) as mms_claims,</v>
          </cell>
        </row>
        <row r="10381">
          <cell r="A10381" t="str">
            <v>sum(topd.bfc) as bfc</v>
          </cell>
        </row>
        <row r="10382">
          <cell r="A10382" t="str">
            <v>from</v>
          </cell>
        </row>
        <row r="10383">
          <cell r="A10383" t="str">
            <v xml:space="preserve">  (select</v>
          </cell>
        </row>
        <row r="10384">
          <cell r="A10384" t="str">
            <v>Claim.Month_id  as month_id,</v>
          </cell>
        </row>
        <row r="10385">
          <cell r="A10385" t="str">
            <v>case</v>
          </cell>
        </row>
        <row r="10386">
          <cell r="A10386" t="str">
            <v>when ((Claim.MAIL_RETAIL_CDE = 'R') and (substr('0121',index('012 ',DrugCurr.MAINTENANCE_DRUG_CDE),1) = '0')) then Claim.fill_days_supply_qty</v>
          </cell>
        </row>
        <row r="10387">
          <cell r="A10387" t="str">
            <v>else 0 end as radays,</v>
          </cell>
        </row>
        <row r="10388">
          <cell r="A10388" t="str">
            <v>case</v>
          </cell>
        </row>
        <row r="10389">
          <cell r="A10389" t="str">
            <v>when ((Claim.MAIL_RETAIL_CDE = 'R') and (substr('0121',index('012 ',DrugCurr.MAINTENANCE_DRUG_CDE),1) = '1')) then Claim.fill_days_supply_qty</v>
          </cell>
        </row>
        <row r="10390">
          <cell r="A10390" t="str">
            <v>else 0 end as rmdays,</v>
          </cell>
        </row>
        <row r="10391">
          <cell r="A10391" t="str">
            <v>case</v>
          </cell>
        </row>
        <row r="10392">
          <cell r="A10392" t="str">
            <v>when ((Claim.MAIL_RETAIL_CDE = 'M') and (substr('0121',index('012 ',DrugCurr.MAINTENANCE_DRUG_CDE),1) = '1')) then Claim.fill_days_supply_qty</v>
          </cell>
        </row>
        <row r="10393">
          <cell r="A10393" t="str">
            <v>else 0 end as mmdays,</v>
          </cell>
        </row>
        <row r="10394">
          <cell r="A10394" t="str">
            <v>case</v>
          </cell>
        </row>
        <row r="10395">
          <cell r="A10395" t="str">
            <v>when (Claim.MAIL_RETAIL_CDE = 'M')  then Claim.fill_days_supply_qty</v>
          </cell>
        </row>
        <row r="10396">
          <cell r="A10396" t="str">
            <v>else 0 end as mdays,</v>
          </cell>
        </row>
        <row r="10397">
          <cell r="A10397" t="str">
            <v>case</v>
          </cell>
        </row>
        <row r="10398">
          <cell r="A10398" t="str">
            <v>when ((Claim.MAIL_RETAIL_CDE = 'R') and (substr('0121',index('012 ',DrugCurr.MAINTENANCE_DRUG_CDE),1) = '0')) then (Claim.patient_id)</v>
          </cell>
        </row>
        <row r="10399">
          <cell r="A10399" t="str">
            <v>else 0 end as rapats,</v>
          </cell>
        </row>
        <row r="10400">
          <cell r="A10400" t="str">
            <v>case</v>
          </cell>
        </row>
        <row r="10401">
          <cell r="A10401" t="str">
            <v>when ((Claim.MAIL_RETAIL_CDE = 'R') and (substr('0121',index('012 ',DrugCurr.MAINTENANCE_DRUG_CDE),1) = '1')) then (Claim.patient_id)</v>
          </cell>
        </row>
        <row r="10402">
          <cell r="A10402" t="str">
            <v>else 0 end as rmpats,</v>
          </cell>
        </row>
        <row r="10403">
          <cell r="A10403" t="str">
            <v>case</v>
          </cell>
        </row>
        <row r="10404">
          <cell r="A10404" t="str">
            <v>when (Claim.MAIL_RETAIL_CDE = 'M') then (Claim.patient_id)</v>
          </cell>
        </row>
        <row r="10405">
          <cell r="A10405" t="str">
            <v>else 0 end as mpats,</v>
          </cell>
        </row>
        <row r="10406">
          <cell r="A10406" t="str">
            <v>case</v>
          </cell>
        </row>
        <row r="10407">
          <cell r="A10407" t="str">
            <v>when (Claim.MAIL_RETAIL_CDE = 'R')  then Claim.claim_count_nbr</v>
          </cell>
        </row>
        <row r="10408">
          <cell r="A10408" t="str">
            <v>else 0 end as retail_claims,</v>
          </cell>
        </row>
        <row r="10409">
          <cell r="A10409" t="str">
            <v>case</v>
          </cell>
        </row>
        <row r="10410">
          <cell r="A10410" t="str">
            <v>when (Claim.MAIL_RETAIL_CDE = 'M')  then Claim.claim_count_nbr</v>
          </cell>
        </row>
        <row r="10411">
          <cell r="A10411" t="str">
            <v>else 0 end as mail_claims,</v>
          </cell>
        </row>
        <row r="10412">
          <cell r="A10412" t="str">
            <v>(((Claim.&amp;pd_awp._unit_cost_amt (float))  * Claim.inferred_fill_qty  )) as awp,</v>
          </cell>
        </row>
        <row r="10413">
          <cell r="A10413" t="str">
            <v>case</v>
          </cell>
        </row>
        <row r="10414">
          <cell r="A10414" t="str">
            <v>when (Claim.MAIL_RETAIL_CDE = 'R') then (Claim.bil_final_ingredient_cost_amt +Claim.bil_dispensing_fee_amt +claim.bil_incentive_fee_total_amt +Claim.bil_sales_tax_total_amt)</v>
          </cell>
        </row>
        <row r="10415">
          <cell r="A10415" t="str">
            <v>else 0 end as rgrosscost,</v>
          </cell>
        </row>
        <row r="10416">
          <cell r="A10416" t="str">
            <v>case</v>
          </cell>
        </row>
        <row r="10417">
          <cell r="A10417" t="str">
            <v>when (Claim.MAIL_RETAIL_CDE = 'M') then (Claim.bil_final_ingredient_cost_amt +Claim.bil_dispensing_fee_amt +claim.bil_incentive_fee_total_amt +Claim.bil_sales_tax_total_amt)</v>
          </cell>
        </row>
        <row r="10418">
          <cell r="A10418" t="str">
            <v>else 0 end as mgrosscost,</v>
          </cell>
        </row>
        <row r="10419">
          <cell r="A10419" t="str">
            <v>case</v>
          </cell>
        </row>
        <row r="10420">
          <cell r="A10420" t="str">
            <v>when (Claim.MAIL_RETAIL_CDE = 'R') then (Claim.bil_net_check_amt)</v>
          </cell>
        </row>
        <row r="10421">
          <cell r="A10421" t="str">
            <v>else 0 end as rnetcost,</v>
          </cell>
        </row>
        <row r="10422">
          <cell r="A10422" t="str">
            <v>case</v>
          </cell>
        </row>
        <row r="10423">
          <cell r="A10423" t="str">
            <v>when (Claim.MAIL_RETAIL_CDE = 'M') then (Claim.bil_net_check_amt)</v>
          </cell>
        </row>
        <row r="10424">
          <cell r="A10424" t="str">
            <v>else 0 end as mnetcost,</v>
          </cell>
        </row>
        <row r="10425">
          <cell r="A10425" t="str">
            <v>case</v>
          </cell>
        </row>
        <row r="10426">
          <cell r="A10426" t="str">
            <v>when (Claim.MAIL_RETAIL_CDE = 'R') then (Claim.bil_dispensing_fee_amt +claim.bil_incentive_fee_total_amt)</v>
          </cell>
        </row>
        <row r="10427">
          <cell r="A10427" t="str">
            <v>else 0 end as rprofee,</v>
          </cell>
        </row>
        <row r="10428">
          <cell r="A10428" t="str">
            <v>case</v>
          </cell>
        </row>
        <row r="10429">
          <cell r="A10429" t="str">
            <v>when (Claim.MAIL_RETAIL_CDE = 'M') then (Claim.bil_dispensing_fee_amt +claim.bil_incentive_fee_total_amt)</v>
          </cell>
        </row>
        <row r="10430">
          <cell r="A10430" t="str">
            <v>else 0 end as mprofee,</v>
          </cell>
        </row>
        <row r="10431">
          <cell r="A10431" t="str">
            <v>(Claim.bil_derived_copay_amt +Claim.bil_deduct_applied_amt) as costshare,</v>
          </cell>
        </row>
        <row r="10432">
          <cell r="A10432" t="str">
            <v>(Claim.bil_final_ingredient_cost_amt &amp;xcopay) as ingcost,</v>
          </cell>
        </row>
        <row r="10433">
          <cell r="A10433" t="str">
            <v>case</v>
          </cell>
        </row>
        <row r="10434">
          <cell r="A10434" t="str">
            <v>when ((Claim.&amp;brand_generic='G') and (Claim.MAIL_RETAIL_CDE = 'R')) then Claim.claim_count_nbr</v>
          </cell>
        </row>
        <row r="10435">
          <cell r="A10435" t="str">
            <v>else 0 end as rngen,</v>
          </cell>
        </row>
        <row r="10436">
          <cell r="A10436" t="str">
            <v>case</v>
          </cell>
        </row>
        <row r="10437">
          <cell r="A10437" t="str">
            <v>when ((Claim.&amp;brand_generic='G') and (Claim.MAIL_RETAIL_CDE = 'M')) then Claim.claim_count_nbr</v>
          </cell>
        </row>
        <row r="10438">
          <cell r="A10438" t="str">
            <v>else 0 end as mngen,</v>
          </cell>
        </row>
        <row r="10439">
          <cell r="A10439" t="str">
            <v>case</v>
          </cell>
        </row>
        <row r="10440">
          <cell r="A10440" t="str">
            <v>when ((Claim.&amp;brand_generic='B') and (Claim.MAIL_RETAIL_CDE = 'R')) then Claim.claim_count_nbr</v>
          </cell>
        </row>
        <row r="10441">
          <cell r="A10441" t="str">
            <v>else 0 end as rms_claims,</v>
          </cell>
        </row>
        <row r="10442">
          <cell r="A10442" t="str">
            <v>case</v>
          </cell>
        </row>
        <row r="10443">
          <cell r="A10443" t="str">
            <v>when ((Claim.&amp;brand_generic='B') and (Claim.MAIL_RETAIL_CDE = 'M')) then Claim.claim_count_nbr</v>
          </cell>
        </row>
        <row r="10444">
          <cell r="A10444" t="str">
            <v>else 0 end as mms_claims,</v>
          </cell>
        </row>
        <row r="10445">
          <cell r="A10445" t="str">
            <v>case</v>
          </cell>
        </row>
        <row r="10446">
          <cell r="A10446" t="str">
            <v>when ((Claim.&amp;brand_generic IN ('A', 'B')) and (Claim.FILL_DRUG_FORMULARY_IND = 'Y')) then Claim.claim_count_nbr</v>
          </cell>
        </row>
        <row r="10447">
          <cell r="A10447" t="str">
            <v>else 0 end as bfc</v>
          </cell>
        </row>
        <row r="10450">
          <cell r="A10450" t="str">
            <v>from &amp;table Claim</v>
          </cell>
        </row>
        <row r="10451">
          <cell r="A10451" t="str">
            <v>,IW_DEFLT_PRODDB_V.MEDICAL_PRODUCT_CURRENT DrugCurr</v>
          </cell>
        </row>
        <row r="10452">
          <cell r="A10452" t="str">
            <v>&amp;ce_from</v>
          </cell>
        </row>
        <row r="10455">
          <cell r="A10455" t="str">
            <v xml:space="preserve">WHERE claim.&amp;CONSTRAINT_LEVEL._operational_id in (select CONSTRAINT_VAR From MWAD_USERDB.&amp;CONSTRAINT_TABLE CONS Group by 1)                                       </v>
          </cell>
        </row>
        <row r="10456">
          <cell r="A10456" t="str">
            <v xml:space="preserve">and (Claim.&amp;datetype BETWEEN &amp;start1 and &amp;end2) </v>
          </cell>
        </row>
        <row r="10457">
          <cell r="A10457" t="str">
            <v>and  DrugCurr.PRODUCT_SERVICE_ID = Claim.BIL_PRODUCT_SERVICE_ID</v>
          </cell>
        </row>
        <row r="10459">
          <cell r="A10459" t="str">
            <v/>
          </cell>
        </row>
        <row r="10460">
          <cell r="A10460" t="str">
            <v>&amp;ce_where</v>
          </cell>
        </row>
        <row r="10461">
          <cell r="A10461" t="str">
            <v>&amp;custom_constraint &amp;addl_constraint &amp;compounds &amp;specialty &amp;mailretail &amp;bg_constraint &amp;patage_constraint &amp;am_constraint &amp;ex_constraint &amp;ce_constraint &amp;cob_constraint &amp;m_constraint &amp;SSG &amp;ZNC</v>
          </cell>
        </row>
        <row r="10462">
          <cell r="A10462" t="str">
            <v>&amp;constraint_join1)topd</v>
          </cell>
        </row>
        <row r="10465">
          <cell r="A10465" t="str">
            <v>group by</v>
          </cell>
        </row>
        <row r="10466">
          <cell r="A10466" t="str">
            <v>Month_id</v>
          </cell>
        </row>
        <row r="10467">
          <cell r="A10467" t="str">
            <v>order by</v>
          </cell>
        </row>
        <row r="10468">
          <cell r="A10468" t="str">
            <v>Month_id</v>
          </cell>
        </row>
        <row r="10469">
          <cell r="A10469" t="str">
            <v>);</v>
          </cell>
        </row>
        <row r="10470">
          <cell r="A10470" t="str">
            <v>/******************************************************/</v>
          </cell>
        </row>
        <row r="10471">
          <cell r="A10471" t="str">
            <v>/*                IBM Patient TOTAL2                       */</v>
          </cell>
        </row>
        <row r="10472">
          <cell r="A10472" t="str">
            <v>/******************************************************/</v>
          </cell>
        </row>
        <row r="10473">
          <cell r="A10473" t="str">
            <v/>
          </cell>
        </row>
        <row r="10474">
          <cell r="A10474" t="str">
            <v>proc sql inobs=max exec noerrorstop;</v>
          </cell>
        </row>
        <row r="10475">
          <cell r="A10475" t="str">
            <v>connect to odbc (dsn=&amp;dsn uid=&amp;user pwd=&amp;iwpwd);</v>
          </cell>
        </row>
        <row r="10476">
          <cell r="A10476" t="str">
            <v>create table Quarter_Claim as</v>
          </cell>
        </row>
        <row r="10477">
          <cell r="A10477" t="str">
            <v>select * from connection to odbc</v>
          </cell>
        </row>
        <row r="10478">
          <cell r="A10478" t="str">
            <v xml:space="preserve">(select </v>
          </cell>
        </row>
        <row r="10479">
          <cell r="A10479" t="str">
            <v>topd.quarter as quarter,</v>
          </cell>
        </row>
        <row r="10480">
          <cell r="A10480" t="str">
            <v>count(distinct topd.rapats) as rapats,</v>
          </cell>
        </row>
        <row r="10481">
          <cell r="A10481" t="str">
            <v>count(distinct topd.rmpats) as rmpats,</v>
          </cell>
        </row>
        <row r="10482">
          <cell r="A10482" t="str">
            <v>count(distinct topd.mpats) as mpats</v>
          </cell>
        </row>
        <row r="10483">
          <cell r="A10483" t="str">
            <v>from</v>
          </cell>
        </row>
        <row r="10484">
          <cell r="A10484" t="str">
            <v xml:space="preserve">  (select</v>
          </cell>
        </row>
        <row r="10485">
          <cell r="A10485" t="str">
            <v>(substr(Claim.serviced_dte  ,1,4) || 'Q' || (substr(((((substr(Claim.month_id ,5,2)-1)/3)+1 )(smallint)),6,1))) as quarter,</v>
          </cell>
        </row>
        <row r="10486">
          <cell r="A10486" t="str">
            <v>case</v>
          </cell>
        </row>
        <row r="10487">
          <cell r="A10487" t="str">
            <v>when ((Claim.MAIL_RETAIL_CDE = 'R') and (substr('0121',index('012 ',DrugCurr.MAINTENANCE_DRUG_CDE),1) = '0')) then (Claim.patient_id)</v>
          </cell>
        </row>
        <row r="10488">
          <cell r="A10488" t="str">
            <v>else 0 end as rapats,</v>
          </cell>
        </row>
        <row r="10489">
          <cell r="A10489" t="str">
            <v>case</v>
          </cell>
        </row>
        <row r="10490">
          <cell r="A10490" t="str">
            <v>when ((Claim.MAIL_RETAIL_CDE = 'R') and (substr('0121',index('012 ',DrugCurr.MAINTENANCE_DRUG_CDE),1) = '1')) then (Claim.patient_id)</v>
          </cell>
        </row>
        <row r="10491">
          <cell r="A10491" t="str">
            <v>else 0 end as rmpats,</v>
          </cell>
        </row>
        <row r="10492">
          <cell r="A10492" t="str">
            <v>case</v>
          </cell>
        </row>
        <row r="10493">
          <cell r="A10493" t="str">
            <v>when (Claim.MAIL_RETAIL_CDE = 'M') then (Claim.patient_id)</v>
          </cell>
        </row>
        <row r="10494">
          <cell r="A10494" t="str">
            <v>else 0 end as mpats</v>
          </cell>
        </row>
        <row r="10497">
          <cell r="A10497" t="str">
            <v>from &amp;table Claim</v>
          </cell>
        </row>
        <row r="10498">
          <cell r="A10498" t="str">
            <v>,IW_DEFLT_PRODDB_V.MEDICAL_PRODUCT_CURRENT DrugCurr</v>
          </cell>
        </row>
        <row r="10499">
          <cell r="A10499" t="str">
            <v>&amp;ce_from</v>
          </cell>
        </row>
        <row r="10501">
          <cell r="A10501" t="str">
            <v/>
          </cell>
        </row>
        <row r="10502">
          <cell r="A10502" t="str">
            <v xml:space="preserve">WHERE claim.&amp;CONSTRAINT_LEVEL._operational_id in (select CONSTRAINT_VAR From MWAD_USERDB.&amp;CONSTRAINT_TABLE CONS Group by 1)                                       </v>
          </cell>
        </row>
        <row r="10503">
          <cell r="A10503" t="str">
            <v xml:space="preserve">and (Claim.&amp;datetype BETWEEN &amp;start1 and &amp;end2) </v>
          </cell>
        </row>
        <row r="10504">
          <cell r="A10504" t="str">
            <v>and  DrugCurr.PRODUCT_SERVICE_ID = Claim.BIL_PRODUCT_SERVICE_ID</v>
          </cell>
        </row>
        <row r="10506">
          <cell r="A10506" t="str">
            <v/>
          </cell>
        </row>
        <row r="10507">
          <cell r="A10507" t="str">
            <v>&amp;ce_where</v>
          </cell>
        </row>
        <row r="10508">
          <cell r="A10508" t="str">
            <v>&amp;custom_constraint &amp;addl_constraint &amp;compounds &amp;specialty &amp;mailretail &amp;bg_constraint &amp;patage_constraint &amp;am_constraint &amp;ex_constraint &amp;ce_constraint &amp;cob_constraint &amp;m_constraint &amp;SSG &amp;ZNC</v>
          </cell>
        </row>
        <row r="10509">
          <cell r="A10509" t="str">
            <v>&amp;constraint_join1)topd</v>
          </cell>
        </row>
        <row r="10512">
          <cell r="A10512" t="str">
            <v>group by</v>
          </cell>
        </row>
        <row r="10513">
          <cell r="A10513" t="str">
            <v>Quarter</v>
          </cell>
        </row>
        <row r="10514">
          <cell r="A10514" t="str">
            <v>order by</v>
          </cell>
        </row>
        <row r="10515">
          <cell r="A10515" t="str">
            <v>Quarter</v>
          </cell>
        </row>
        <row r="10516">
          <cell r="A10516" t="str">
            <v>);</v>
          </cell>
        </row>
        <row r="10518">
          <cell r="A10518" t="str">
            <v/>
          </cell>
        </row>
        <row r="10520">
          <cell r="A10520" t="str">
            <v>/*****************************************************************/</v>
          </cell>
        </row>
        <row r="10521">
          <cell r="A10521" t="str">
            <v>/* Create top 50 Specialty SubChapter Report TOTAL1*/</v>
          </cell>
        </row>
        <row r="10522">
          <cell r="A10522" t="str">
            <v>/*****************************************************************/</v>
          </cell>
        </row>
        <row r="10523">
          <cell r="A10523" t="str">
            <v/>
          </cell>
        </row>
        <row r="10524">
          <cell r="A10524" t="str">
            <v>proc sql inobs=max exec noerrorstop;</v>
          </cell>
        </row>
        <row r="10525">
          <cell r="A10525" t="str">
            <v>connect to odbc (dsn=&amp;dsn uid=&amp;user pwd=&amp;iwpwd);</v>
          </cell>
        </row>
        <row r="10526">
          <cell r="A10526" t="str">
            <v>create table spschap_TOTAL1 as</v>
          </cell>
        </row>
        <row r="10527">
          <cell r="A10527" t="str">
            <v>select * from connection to odbc</v>
          </cell>
        </row>
        <row r="10528">
          <cell r="A10528" t="str">
            <v xml:space="preserve">(select </v>
          </cell>
        </row>
        <row r="10529">
          <cell r="A10529" t="str">
            <v/>
          </cell>
        </row>
        <row r="10530">
          <cell r="A10530" t="str">
            <v>topd.dsc as dsc,</v>
          </cell>
        </row>
        <row r="10531">
          <cell r="A10531" t="str">
            <v>sum(topd.netcost)as netcost,</v>
          </cell>
        </row>
        <row r="10532">
          <cell r="A10532" t="str">
            <v>sum(topd.grosscost) as grosscost,</v>
          </cell>
        </row>
        <row r="10533">
          <cell r="A10533" t="str">
            <v>sum(topd.ingcost) as ingcost,</v>
          </cell>
        </row>
        <row r="10534">
          <cell r="A10534" t="str">
            <v>sum(topd.nclaims) as nclaims,</v>
          </cell>
        </row>
        <row r="10535">
          <cell r="A10535" t="str">
            <v>sum(topd.qty) as qty,</v>
          </cell>
        </row>
        <row r="10536">
          <cell r="A10536" t="str">
            <v>sum(topd.days) as days,</v>
          </cell>
        </row>
        <row r="10537">
          <cell r="A10537" t="str">
            <v>sum(topd.awp) as awp,</v>
          </cell>
        </row>
        <row r="10538">
          <cell r="A10538" t="str">
            <v>count(distinct topd.npats) as npats,</v>
          </cell>
        </row>
        <row r="10539">
          <cell r="A10539" t="str">
            <v>count(distinct topd.nusers) as nusers,</v>
          </cell>
        </row>
        <row r="10540">
          <cell r="A10540" t="str">
            <v>sum(topd.ngen) as ngen</v>
          </cell>
        </row>
        <row r="10541">
          <cell r="A10541" t="str">
            <v>from</v>
          </cell>
        </row>
        <row r="10542">
          <cell r="A10542" t="str">
            <v xml:space="preserve">  (select</v>
          </cell>
        </row>
        <row r="10543">
          <cell r="A10543" t="str">
            <v/>
          </cell>
        </row>
        <row r="10544">
          <cell r="A10544" t="str">
            <v>SpclPhcyThp.dsc as dsc,</v>
          </cell>
        </row>
        <row r="10545">
          <cell r="A10545" t="str">
            <v>(Claim.bil_net_check_amt) as netcost,</v>
          </cell>
        </row>
        <row r="10546">
          <cell r="A10546" t="str">
            <v>(Claim.bil_net_check_amt+Claim.bil_derived_copay_amt+Claim.bil_deduct_applied_amt)as grosscost,</v>
          </cell>
        </row>
        <row r="10547">
          <cell r="A10547" t="str">
            <v xml:space="preserve"> (Claim.bil_final_ingredient_cost_amt &amp;xcopay) as ingcost,</v>
          </cell>
        </row>
        <row r="10548">
          <cell r="A10548" t="str">
            <v>(Claim.claim_count_nbr) as nclaims,</v>
          </cell>
        </row>
        <row r="10549">
          <cell r="A10549" t="str">
            <v>(Claim.inferred_fill_qty) as qty,</v>
          </cell>
        </row>
        <row r="10550">
          <cell r="A10550" t="str">
            <v>(Claim.fill_days_supply_qty) as days,</v>
          </cell>
        </row>
        <row r="10551">
          <cell r="A10551" t="str">
            <v>(((Claim.&amp;pd_awp._unit_cost_amt (float))  * Claim.inferred_fill_qty  )) as awp,</v>
          </cell>
        </row>
        <row r="10552">
          <cell r="A10552" t="str">
            <v>case</v>
          </cell>
        </row>
        <row r="10553">
          <cell r="A10553" t="str">
            <v>when Claim.&amp;brand_generic='G' then Claim.claim_count_nbr</v>
          </cell>
        </row>
        <row r="10554">
          <cell r="A10554" t="str">
            <v>else 0 end as ngen,</v>
          </cell>
        </row>
        <row r="10555">
          <cell r="A10555" t="str">
            <v>( Claim.patient_id) as npats,</v>
          </cell>
        </row>
        <row r="10556">
          <cell r="A10556" t="str">
            <v>(Claim.client_elig_membership_id) as nusers</v>
          </cell>
        </row>
        <row r="10559">
          <cell r="A10559" t="str">
            <v xml:space="preserve">from &amp;table Claim, </v>
          </cell>
        </row>
        <row r="10560">
          <cell r="A10560" t="str">
            <v>IW_DEFLT_PRODDB_V.MEDICAL_PRODUCT_CURRENT DrugCurr</v>
          </cell>
        </row>
        <row r="10561">
          <cell r="A10561" t="str">
            <v>&amp;ce_from &amp;schap_from</v>
          </cell>
        </row>
        <row r="10562">
          <cell r="A10562" t="str">
            <v xml:space="preserve">   ,IW_DEFLT_PRODDB_V.SPECIALTY_PHCY_THERAP_CLASS SpclPhcyThp</v>
          </cell>
        </row>
        <row r="10563">
          <cell r="A10563" t="str">
            <v/>
          </cell>
        </row>
        <row r="10564">
          <cell r="A10564" t="str">
            <v xml:space="preserve">WHERE claim.&amp;CONSTRAINT_LEVEL._operational_id in (select CONSTRAINT_VAR From MWAD_USERDB.&amp;CONSTRAINT_TABLE CONS Group by 1)                                       </v>
          </cell>
        </row>
        <row r="10565">
          <cell r="A10565" t="str">
            <v xml:space="preserve">and (Claim.&amp;datetype BETWEEN &amp;start1 and &amp;end1) and (DrugCurr.SPECIALTY_PHCY_IND = '1' ) and DrugCurr.SPECIALTY_PHCY_CLASS_CDE = SpclPhcyThp.specialty_phcy_class_cde </v>
          </cell>
        </row>
        <row r="10566">
          <cell r="A10566" t="str">
            <v>and  DrugCurr.PRODUCT_SERVICE_ID = Claim.BIL_PRODUCT_SERVICE_ID</v>
          </cell>
        </row>
        <row r="10567">
          <cell r="A10567" t="str">
            <v>&amp;ce_where &amp;schap_where</v>
          </cell>
        </row>
        <row r="10568">
          <cell r="A10568" t="str">
            <v>&amp;custom_constraint &amp;addl_constraint &amp;compounds &amp;specialty &amp;mailretail &amp;bg_constraint &amp;patage_constraint &amp;am_constraint &amp;ex_constraint &amp;ce_constraint &amp;cob_constraint &amp;m_constraint &amp;SSG &amp;ZNC</v>
          </cell>
        </row>
        <row r="10569">
          <cell r="A10569" t="str">
            <v>&amp;constraint_join1)topd</v>
          </cell>
        </row>
        <row r="10570">
          <cell r="A10570" t="str">
            <v/>
          </cell>
        </row>
        <row r="10571">
          <cell r="A10571" t="str">
            <v>group by</v>
          </cell>
        </row>
        <row r="10572">
          <cell r="A10572" t="str">
            <v xml:space="preserve">   dsc</v>
          </cell>
        </row>
        <row r="10573">
          <cell r="A10573" t="str">
            <v/>
          </cell>
        </row>
        <row r="10574">
          <cell r="A10574" t="str">
            <v>);</v>
          </cell>
        </row>
        <row r="10577">
          <cell r="A10577" t="str">
            <v>/*****************************************************************/</v>
          </cell>
        </row>
        <row r="10578">
          <cell r="A10578" t="str">
            <v>/* Create top 50 Specialty SubChapter Report TOTAL2*/</v>
          </cell>
        </row>
        <row r="10579">
          <cell r="A10579" t="str">
            <v>/******************************************************************/</v>
          </cell>
        </row>
        <row r="10580">
          <cell r="A10580" t="str">
            <v/>
          </cell>
        </row>
        <row r="10581">
          <cell r="A10581" t="str">
            <v>proc sql inobs=max exec noerrorstop;</v>
          </cell>
        </row>
        <row r="10582">
          <cell r="A10582" t="str">
            <v>connect to odbc (dsn=&amp;dsn uid=&amp;user pwd=&amp;iwpwd);</v>
          </cell>
        </row>
        <row r="10583">
          <cell r="A10583" t="str">
            <v>create table spschap_TOTAL2 as</v>
          </cell>
        </row>
        <row r="10584">
          <cell r="A10584" t="str">
            <v>select * from connection to odbc</v>
          </cell>
        </row>
        <row r="10585">
          <cell r="A10585" t="str">
            <v xml:space="preserve">(select </v>
          </cell>
        </row>
        <row r="10586">
          <cell r="A10586" t="str">
            <v/>
          </cell>
        </row>
        <row r="10587">
          <cell r="A10587" t="str">
            <v>topd.dsc as dsc,</v>
          </cell>
        </row>
        <row r="10588">
          <cell r="A10588" t="str">
            <v>sum(topd.netcost)as netcost,</v>
          </cell>
        </row>
        <row r="10589">
          <cell r="A10589" t="str">
            <v>sum(topd.grosscost) as grosscost,</v>
          </cell>
        </row>
        <row r="10590">
          <cell r="A10590" t="str">
            <v>sum(topd.ingcost) as ingcost,</v>
          </cell>
        </row>
        <row r="10591">
          <cell r="A10591" t="str">
            <v>sum(topd.nclaims) as nclaims,</v>
          </cell>
        </row>
        <row r="10592">
          <cell r="A10592" t="str">
            <v>sum(topd.qty) as qty,</v>
          </cell>
        </row>
        <row r="10593">
          <cell r="A10593" t="str">
            <v>sum(topd.days) as days,</v>
          </cell>
        </row>
        <row r="10594">
          <cell r="A10594" t="str">
            <v>sum(topd.awp) as awp,</v>
          </cell>
        </row>
        <row r="10595">
          <cell r="A10595" t="str">
            <v>count(distinct topd.npats) as npats,</v>
          </cell>
        </row>
        <row r="10596">
          <cell r="A10596" t="str">
            <v>count(distinct topd.nusers) as nusers,</v>
          </cell>
        </row>
        <row r="10597">
          <cell r="A10597" t="str">
            <v>sum(topd.ngen) as ngen</v>
          </cell>
        </row>
        <row r="10598">
          <cell r="A10598" t="str">
            <v>from</v>
          </cell>
        </row>
        <row r="10599">
          <cell r="A10599" t="str">
            <v xml:space="preserve">  (select</v>
          </cell>
        </row>
        <row r="10600">
          <cell r="A10600" t="str">
            <v/>
          </cell>
        </row>
        <row r="10601">
          <cell r="A10601" t="str">
            <v>SpclPhcyThp.dsc as dsc,</v>
          </cell>
        </row>
        <row r="10602">
          <cell r="A10602" t="str">
            <v>(Claim.bil_net_check_amt) as netcost,</v>
          </cell>
        </row>
        <row r="10603">
          <cell r="A10603" t="str">
            <v>(Claim.bil_net_check_amt+Claim.bil_derived_copay_amt+Claim.bil_deduct_applied_amt)as grosscost,</v>
          </cell>
        </row>
        <row r="10604">
          <cell r="A10604" t="str">
            <v xml:space="preserve"> (Claim.bil_final_ingredient_cost_amt &amp;xcopay) as ingcost,</v>
          </cell>
        </row>
        <row r="10605">
          <cell r="A10605" t="str">
            <v>(Claim.claim_count_nbr) as nclaims,</v>
          </cell>
        </row>
        <row r="10606">
          <cell r="A10606" t="str">
            <v>(Claim.inferred_fill_qty) as qty,</v>
          </cell>
        </row>
        <row r="10607">
          <cell r="A10607" t="str">
            <v>(Claim.fill_days_supply_qty) as days,</v>
          </cell>
        </row>
        <row r="10608">
          <cell r="A10608" t="str">
            <v>(((Claim.&amp;pd_awp._unit_cost_amt (float))  * Claim.inferred_fill_qty  )) as awp,</v>
          </cell>
        </row>
        <row r="10609">
          <cell r="A10609" t="str">
            <v>case</v>
          </cell>
        </row>
        <row r="10610">
          <cell r="A10610" t="str">
            <v>when Claim.brand_generic_cde='G' then Claim.claim_count_nbr</v>
          </cell>
        </row>
        <row r="10611">
          <cell r="A10611" t="str">
            <v>else 0 end as ngen,</v>
          </cell>
        </row>
        <row r="10612">
          <cell r="A10612" t="str">
            <v>( Claim.patient_id) as npats,</v>
          </cell>
        </row>
        <row r="10613">
          <cell r="A10613" t="str">
            <v>(Claim.client_elig_membership_id) as nusers</v>
          </cell>
        </row>
        <row r="10615">
          <cell r="A10615" t="str">
            <v xml:space="preserve">from &amp;table Claim, </v>
          </cell>
        </row>
        <row r="10616">
          <cell r="A10616" t="str">
            <v>IW_DEFLT_PRODDB_V.MEDICAL_PRODUCT_CURRENT DrugCurr</v>
          </cell>
        </row>
        <row r="10617">
          <cell r="A10617" t="str">
            <v>&amp;ce_from &amp;schap_from</v>
          </cell>
        </row>
        <row r="10618">
          <cell r="A10618" t="str">
            <v xml:space="preserve">   ,IW_DEFLT_PRODDB_V.SPECIALTY_PHCY_THERAP_CLASS SpclPhcyThp</v>
          </cell>
        </row>
        <row r="10619">
          <cell r="A10619" t="str">
            <v/>
          </cell>
        </row>
        <row r="10620">
          <cell r="A10620" t="str">
            <v xml:space="preserve">WHERE claim.&amp;CONSTRAINT_LEVEL._operational_id in (select CONSTRAINT_VAR From MWAD_USERDB.&amp;CONSTRAINT_TABLE CONS Group by 1)                                       </v>
          </cell>
        </row>
        <row r="10621">
          <cell r="A10621" t="str">
            <v xml:space="preserve">and (Claim.&amp;datetype BETWEEN &amp;start2 and &amp;end2) and (DrugCurr.SPECIALTY_PHCY_IND = '1' ) and DrugCurr.SPECIALTY_PHCY_CLASS_CDE = SpclPhcyThp.specialty_phcy_class_cde </v>
          </cell>
        </row>
        <row r="10622">
          <cell r="A10622" t="str">
            <v>and  DrugCurr.PRODUCT_SERVICE_ID = Claim.BIL_PRODUCT_SERVICE_ID</v>
          </cell>
        </row>
        <row r="10623">
          <cell r="A10623" t="str">
            <v>&amp;ce_where &amp;schap_where</v>
          </cell>
        </row>
        <row r="10624">
          <cell r="A10624" t="str">
            <v>&amp;custom_constraint &amp;addl_constraint &amp;compounds &amp;specialty &amp;mailretail &amp;bg_constraint &amp;patage_constraint &amp;am_constraint &amp;ex_constraint &amp;ce_constraint &amp;cob_constraint &amp;m_constraint &amp;SSG &amp;ZNC</v>
          </cell>
        </row>
        <row r="10625">
          <cell r="A10625" t="str">
            <v>&amp;constraint_join1)topd</v>
          </cell>
        </row>
        <row r="10626">
          <cell r="A10626" t="str">
            <v/>
          </cell>
        </row>
        <row r="10627">
          <cell r="A10627" t="str">
            <v>group by</v>
          </cell>
        </row>
        <row r="10628">
          <cell r="A10628" t="str">
            <v xml:space="preserve">   dsc</v>
          </cell>
        </row>
        <row r="10629">
          <cell r="A10629" t="str">
            <v/>
          </cell>
        </row>
        <row r="10630">
          <cell r="A10630" t="str">
            <v>);</v>
          </cell>
        </row>
        <row r="10631">
          <cell r="A10631" t="str">
            <v/>
          </cell>
        </row>
        <row r="10632">
          <cell r="A10632" t="str">
            <v/>
          </cell>
        </row>
        <row r="10633">
          <cell r="A10633" t="str">
            <v/>
          </cell>
        </row>
        <row r="10634">
          <cell r="A10634" t="str">
            <v>proc sort data=elig;by cycleid;</v>
          </cell>
        </row>
        <row r="10635">
          <cell r="A10635" t="str">
            <v/>
          </cell>
        </row>
        <row r="10636">
          <cell r="A10636" t="str">
            <v/>
          </cell>
        </row>
        <row r="10637">
          <cell r="A10637" t="str">
            <v>/**********************/</v>
          </cell>
        </row>
        <row r="10638">
          <cell r="A10638" t="str">
            <v>/* Top 100 Drugs1*/</v>
          </cell>
        </row>
        <row r="10639">
          <cell r="A10639" t="str">
            <v>/**********************/</v>
          </cell>
        </row>
        <row r="10640">
          <cell r="A10640" t="str">
            <v/>
          </cell>
        </row>
        <row r="10641">
          <cell r="A10641" t="str">
            <v>data topdrugs_TOTAL1;set topdrugs_TOTAL1;%missing;</v>
          </cell>
        </row>
        <row r="10642">
          <cell r="A10642" t="str">
            <v/>
          </cell>
        </row>
        <row r="10643">
          <cell r="A10643" t="str">
            <v>proc sort data=topdrugs_TOTAL1;by descending &amp;drugsort;</v>
          </cell>
        </row>
        <row r="10644">
          <cell r="A10644" t="str">
            <v/>
          </cell>
        </row>
        <row r="10645">
          <cell r="A10645" t="str">
            <v>data topdrugs_TOTAL1;set topdrugs_TOTAL1;</v>
          </cell>
        </row>
        <row r="10646">
          <cell r="A10646" t="str">
            <v>if _n_ gt 100 then do;brand="All Other";allother=1;dsc=" ";generic=" ";abgcode=" ";spind=" ";end;</v>
          </cell>
        </row>
        <row r="10647">
          <cell r="A10647" t="str">
            <v>if allother=. Then allother=0;</v>
          </cell>
        </row>
        <row r="10648">
          <cell r="A10648" t="str">
            <v>awpday=awp/days;</v>
          </cell>
        </row>
        <row r="10649">
          <cell r="A10649" t="str">
            <v>dayspat=days/npats;</v>
          </cell>
        </row>
        <row r="10650">
          <cell r="A10650" t="str">
            <v>daysuser=days/nusers;</v>
          </cell>
        </row>
        <row r="10651">
          <cell r="A10651" t="str">
            <v>costshare=(grosscost-netcost)/grosscost;</v>
          </cell>
        </row>
        <row r="10652">
          <cell r="A10652" t="str">
            <v>data topdrugs_TOTAL1;set topdrugs_TOTAL1;</v>
          </cell>
        </row>
        <row r="10653">
          <cell r="A10653" t="str">
            <v>proc sort;by brand ;</v>
          </cell>
        </row>
        <row r="10654">
          <cell r="A10654" t="str">
            <v>proc means noprint;by brand;id allother generic abgcode dsc spind;</v>
          </cell>
        </row>
        <row r="10655">
          <cell r="A10655" t="str">
            <v>var netcost awp ingcost nclaims qty days grosscost npats nusers awpday dayspat daysuser costshare;</v>
          </cell>
        </row>
        <row r="10656">
          <cell r="A10656" t="str">
            <v>output out=topdrugs_TOTAL1 sum=;</v>
          </cell>
        </row>
        <row r="10657">
          <cell r="A10657" t="str">
            <v>proc sort data=topdrugs_TOTAL1 ;by allother descending &amp;drugsort ;run;</v>
          </cell>
        </row>
        <row r="10660">
          <cell r="A10660" t="str">
            <v>/**********************/</v>
          </cell>
        </row>
        <row r="10661">
          <cell r="A10661" t="str">
            <v>/* Top 100 Drugs2*/</v>
          </cell>
        </row>
        <row r="10662">
          <cell r="A10662" t="str">
            <v>/**********************/</v>
          </cell>
        </row>
        <row r="10663">
          <cell r="A10663" t="str">
            <v/>
          </cell>
        </row>
        <row r="10664">
          <cell r="A10664" t="str">
            <v>data topdrugs_TOTAL2;set topdrugs_TOTAL2;%missing;</v>
          </cell>
        </row>
        <row r="10665">
          <cell r="A10665" t="str">
            <v/>
          </cell>
        </row>
        <row r="10666">
          <cell r="A10666" t="str">
            <v>proc sort data=topdrugs_TOTAL2;by descending &amp;drugsort;</v>
          </cell>
        </row>
        <row r="10667">
          <cell r="A10667" t="str">
            <v/>
          </cell>
        </row>
        <row r="10668">
          <cell r="A10668" t="str">
            <v>data topdrugs_TOTAL2;set topdrugs_TOTAL2;</v>
          </cell>
        </row>
        <row r="10669">
          <cell r="A10669" t="str">
            <v>if _n_ gt 100 then do;brand="All Other";allother=1;dsc=" ";generic=" ";abgcode=" ";spind=" ";end;</v>
          </cell>
        </row>
        <row r="10670">
          <cell r="A10670" t="str">
            <v>if allother=. Then allother=0;</v>
          </cell>
        </row>
        <row r="10671">
          <cell r="A10671" t="str">
            <v>awpday=awp/days;</v>
          </cell>
        </row>
        <row r="10672">
          <cell r="A10672" t="str">
            <v>dayspat=days/npats;</v>
          </cell>
        </row>
        <row r="10673">
          <cell r="A10673" t="str">
            <v>daysuser=days/nusers;</v>
          </cell>
        </row>
        <row r="10674">
          <cell r="A10674" t="str">
            <v>costshare=(grosscost-netcost)/grosscost;</v>
          </cell>
        </row>
        <row r="10675">
          <cell r="A10675" t="str">
            <v>data topdrugs_TOTAL2;set topdrugs_TOTAL2;</v>
          </cell>
        </row>
        <row r="10676">
          <cell r="A10676" t="str">
            <v>proc sort;by brand ;</v>
          </cell>
        </row>
        <row r="10677">
          <cell r="A10677" t="str">
            <v>proc means noprint;by brand;id allother generic abgcode dsc spind;</v>
          </cell>
        </row>
        <row r="10678">
          <cell r="A10678" t="str">
            <v>var netcost awp ingcost nclaims qty days grosscost npats nusers awpday dayspat daysuser costshare;</v>
          </cell>
        </row>
        <row r="10679">
          <cell r="A10679" t="str">
            <v>output out=topdrugs_TOTAL2 sum=;</v>
          </cell>
        </row>
        <row r="10680">
          <cell r="A10680" t="str">
            <v>proc sort data=topdrugs_TOTAL2 ;by allother descending &amp;drugsort ;run;</v>
          </cell>
        </row>
        <row r="10683">
          <cell r="A10683" t="str">
            <v>/*******************************************************/</v>
          </cell>
        </row>
        <row r="10684">
          <cell r="A10684" t="str">
            <v>/* Top 100 Generic Opportunity Drugs Retail 2*/</v>
          </cell>
        </row>
        <row r="10685">
          <cell r="A10685" t="str">
            <v>/*******************************************************/</v>
          </cell>
        </row>
        <row r="10686">
          <cell r="A10686" t="str">
            <v/>
          </cell>
        </row>
        <row r="10687">
          <cell r="A10687" t="str">
            <v>data genoppr_TOTAL2;set genoppr_TOTAL2;%missing;</v>
          </cell>
        </row>
        <row r="10688">
          <cell r="A10688" t="str">
            <v/>
          </cell>
        </row>
        <row r="10689">
          <cell r="A10689" t="str">
            <v>proc sort data=genoppr_TOTAL2;by descending &amp;drugsort;</v>
          </cell>
        </row>
        <row r="10690">
          <cell r="A10690" t="str">
            <v/>
          </cell>
        </row>
        <row r="10691">
          <cell r="A10691" t="str">
            <v>data genoppr_TOTAL2;set genoppr_TOTAL2;</v>
          </cell>
        </row>
        <row r="10692">
          <cell r="A10692" t="str">
            <v>if _n_ gt 100 then do;brand="All Other";allother=1;dsc=" ";generic=" ";abgcode=" ";spind=" ";end;</v>
          </cell>
        </row>
        <row r="10693">
          <cell r="A10693" t="str">
            <v>if allother=. Then allother=0;</v>
          </cell>
        </row>
        <row r="10694">
          <cell r="A10694" t="str">
            <v>awpday=awp/days;</v>
          </cell>
        </row>
        <row r="10695">
          <cell r="A10695" t="str">
            <v>dayspat=days/npats;</v>
          </cell>
        </row>
        <row r="10696">
          <cell r="A10696" t="str">
            <v>daysuser=days/nusers;</v>
          </cell>
        </row>
        <row r="10697">
          <cell r="A10697" t="str">
            <v>costshare=(grosscost-netcost)/grosscost;</v>
          </cell>
        </row>
        <row r="10698">
          <cell r="A10698" t="str">
            <v>data genoppr_TOTAL2;set genoppr_TOTAL2;</v>
          </cell>
        </row>
        <row r="10699">
          <cell r="A10699" t="str">
            <v>proc sort;by brand ;</v>
          </cell>
        </row>
        <row r="10700">
          <cell r="A10700" t="str">
            <v>proc means noprint;by brand;id allother generic abgcode dsc spind;</v>
          </cell>
        </row>
        <row r="10701">
          <cell r="A10701" t="str">
            <v>var netcost awp ingcost nclaims qty days grosscost npats nusers awpday dayspat daysuser costshare;</v>
          </cell>
        </row>
        <row r="10702">
          <cell r="A10702" t="str">
            <v>output out=genoppr_TOTAL2 sum=;</v>
          </cell>
        </row>
        <row r="10703">
          <cell r="A10703" t="str">
            <v>proc sort data=genoppr_TOTAL2 ;by allother descending &amp;drugsort ;run;</v>
          </cell>
        </row>
        <row r="10706">
          <cell r="A10706" t="str">
            <v>/*******************************************************/</v>
          </cell>
        </row>
        <row r="10707">
          <cell r="A10707" t="str">
            <v>/* Top 100 Generic Opportunity Drugs Mail 2*/</v>
          </cell>
        </row>
        <row r="10708">
          <cell r="A10708" t="str">
            <v>/*******************************************************/</v>
          </cell>
        </row>
        <row r="10709">
          <cell r="A10709" t="str">
            <v/>
          </cell>
        </row>
        <row r="10710">
          <cell r="A10710" t="str">
            <v>data genoppm_TOTAL2;set genoppm_TOTAL2;%missing;</v>
          </cell>
        </row>
        <row r="10711">
          <cell r="A10711" t="str">
            <v/>
          </cell>
        </row>
        <row r="10712">
          <cell r="A10712" t="str">
            <v>proc sort data=genoppm_TOTAL2;by descending &amp;drugsort;</v>
          </cell>
        </row>
        <row r="10713">
          <cell r="A10713" t="str">
            <v/>
          </cell>
        </row>
        <row r="10714">
          <cell r="A10714" t="str">
            <v>data genoppm_TOTAL2;set genoppm_TOTAL2;</v>
          </cell>
        </row>
        <row r="10715">
          <cell r="A10715" t="str">
            <v>if _n_ gt 100 then do;brand="All Other";allother=1;dsc=" ";generic=" ";abgcode=" ";spind=" ";end;</v>
          </cell>
        </row>
        <row r="10716">
          <cell r="A10716" t="str">
            <v>if allother=. Then allother=0;</v>
          </cell>
        </row>
        <row r="10717">
          <cell r="A10717" t="str">
            <v>awpday=awp/days;</v>
          </cell>
        </row>
        <row r="10718">
          <cell r="A10718" t="str">
            <v>dayspat=days/npats;</v>
          </cell>
        </row>
        <row r="10719">
          <cell r="A10719" t="str">
            <v>daysuser=days/nusers;</v>
          </cell>
        </row>
        <row r="10720">
          <cell r="A10720" t="str">
            <v>costshare=(grosscost-netcost)/grosscost;</v>
          </cell>
        </row>
        <row r="10721">
          <cell r="A10721" t="str">
            <v>data genoppm_TOTAL2;set genoppm_TOTAL2;</v>
          </cell>
        </row>
        <row r="10722">
          <cell r="A10722" t="str">
            <v>proc sort;by brand ;</v>
          </cell>
        </row>
        <row r="10723">
          <cell r="A10723" t="str">
            <v>proc means noprint;by brand;id allother generic abgcode dsc spind;</v>
          </cell>
        </row>
        <row r="10724">
          <cell r="A10724" t="str">
            <v>var netcost awp ingcost nclaims qty days grosscost npats nusers awpday dayspat daysuser costshare;</v>
          </cell>
        </row>
        <row r="10725">
          <cell r="A10725" t="str">
            <v>output out=genoppm_TOTAL2 sum=;</v>
          </cell>
        </row>
        <row r="10726">
          <cell r="A10726" t="str">
            <v>proc sort data=genoppm_TOTAL2 ;by allother descending &amp;drugsort ;run;</v>
          </cell>
        </row>
        <row r="10729">
          <cell r="A10729" t="str">
            <v>/*********************************/</v>
          </cell>
        </row>
        <row r="10730">
          <cell r="A10730" t="str">
            <v>/* Top 50 Specialty Drugs1*/</v>
          </cell>
        </row>
        <row r="10731">
          <cell r="A10731" t="str">
            <v>/*********************************/</v>
          </cell>
        </row>
        <row r="10732">
          <cell r="A10732" t="str">
            <v/>
          </cell>
        </row>
        <row r="10733">
          <cell r="A10733" t="str">
            <v>data sptopdrugs_TOTAL1;set sptopdrugs_TOTAL1;%missing;</v>
          </cell>
        </row>
        <row r="10734">
          <cell r="A10734" t="str">
            <v/>
          </cell>
        </row>
        <row r="10735">
          <cell r="A10735" t="str">
            <v>proc sort data=sptopdrugs_TOTAL1;by descending &amp;drugsort;</v>
          </cell>
        </row>
        <row r="10736">
          <cell r="A10736" t="str">
            <v/>
          </cell>
        </row>
        <row r="10737">
          <cell r="A10737" t="str">
            <v>data sptopdrugs_TOTAL1;set sptopdrugs_TOTAL1;</v>
          </cell>
        </row>
        <row r="10738">
          <cell r="A10738" t="str">
            <v>if _n_ gt 50 then do;brand="All Other";allother=1;dsc=" ";generic=" ";abgcode=" ";end;</v>
          </cell>
        </row>
        <row r="10739">
          <cell r="A10739" t="str">
            <v>if allother=. Then allother=0;</v>
          </cell>
        </row>
        <row r="10740">
          <cell r="A10740" t="str">
            <v>awpday=awp/days;</v>
          </cell>
        </row>
        <row r="10741">
          <cell r="A10741" t="str">
            <v>dayspat=days/npats;</v>
          </cell>
        </row>
        <row r="10742">
          <cell r="A10742" t="str">
            <v>daysuser=days/nusers;</v>
          </cell>
        </row>
        <row r="10743">
          <cell r="A10743" t="str">
            <v>costshare=(grosscost-netcost)/grosscost;</v>
          </cell>
        </row>
        <row r="10744">
          <cell r="A10744" t="str">
            <v>data sptopdrugs_TOTAL1;set sptopdrugs_TOTAL1;</v>
          </cell>
        </row>
        <row r="10745">
          <cell r="A10745" t="str">
            <v>proc sort;by brand ;</v>
          </cell>
        </row>
        <row r="10746">
          <cell r="A10746" t="str">
            <v>proc means noprint;by brand;id allother dsc generic abgcode dsc;</v>
          </cell>
        </row>
        <row r="10747">
          <cell r="A10747" t="str">
            <v>var netcost awp ingcost nclaims qty days grosscost npats nusers awpday dayspat daysuser costshare;</v>
          </cell>
        </row>
        <row r="10748">
          <cell r="A10748" t="str">
            <v>output out=sptopdrugs_TOTAL1 sum=;</v>
          </cell>
        </row>
        <row r="10749">
          <cell r="A10749" t="str">
            <v>proc sort data=sptopdrugs_TOTAL1 ;by allother descending &amp;drugsort ;run;</v>
          </cell>
        </row>
        <row r="10751">
          <cell r="A10751" t="str">
            <v>/*********************************/</v>
          </cell>
        </row>
        <row r="10752">
          <cell r="A10752" t="str">
            <v>/* Top 50 Specialty Drugs2*/</v>
          </cell>
        </row>
        <row r="10753">
          <cell r="A10753" t="str">
            <v>/*********************************/</v>
          </cell>
        </row>
        <row r="10754">
          <cell r="A10754" t="str">
            <v/>
          </cell>
        </row>
        <row r="10755">
          <cell r="A10755" t="str">
            <v>data sptopdrugs_total2;set sptopdrugs_total2;%missing;</v>
          </cell>
        </row>
        <row r="10756">
          <cell r="A10756" t="str">
            <v/>
          </cell>
        </row>
        <row r="10757">
          <cell r="A10757" t="str">
            <v>proc sort data=sptopdrugs_total2;by descending &amp;drugsort;</v>
          </cell>
        </row>
        <row r="10758">
          <cell r="A10758" t="str">
            <v/>
          </cell>
        </row>
        <row r="10759">
          <cell r="A10759" t="str">
            <v>data sptopdrugs_total2;set sptopdrugs_total2;</v>
          </cell>
        </row>
        <row r="10760">
          <cell r="A10760" t="str">
            <v>if _n_ gt 50 then do;brand="All Other";allother=1;dsc=" ";generic=" ";abgcode=" ";end;</v>
          </cell>
        </row>
        <row r="10761">
          <cell r="A10761" t="str">
            <v>if allother=. Then allother=0;</v>
          </cell>
        </row>
        <row r="10762">
          <cell r="A10762" t="str">
            <v>awpday=awp/days;</v>
          </cell>
        </row>
        <row r="10763">
          <cell r="A10763" t="str">
            <v>dayspat=days/npats;</v>
          </cell>
        </row>
        <row r="10764">
          <cell r="A10764" t="str">
            <v>daysuser=days/nusers;</v>
          </cell>
        </row>
        <row r="10765">
          <cell r="A10765" t="str">
            <v>costshare=(grosscost-netcost)/grosscost;</v>
          </cell>
        </row>
        <row r="10766">
          <cell r="A10766" t="str">
            <v>data sptopdrugs_total2;set sptopdrugs_total2;</v>
          </cell>
        </row>
        <row r="10767">
          <cell r="A10767" t="str">
            <v>proc sort;by brand ;</v>
          </cell>
        </row>
        <row r="10768">
          <cell r="A10768" t="str">
            <v>proc means noprint;by brand;id allother dsc generic abgcode dsc;</v>
          </cell>
        </row>
        <row r="10769">
          <cell r="A10769" t="str">
            <v>var netcost awp ingcost nclaims qty days grosscost npats nusers awpday dayspat daysuser costshare;</v>
          </cell>
        </row>
        <row r="10770">
          <cell r="A10770" t="str">
            <v>output out=sptopdrugs_total2 sum=;</v>
          </cell>
        </row>
        <row r="10771">
          <cell r="A10771" t="str">
            <v>proc sort data=sptopdrugs_total2 ;by allother descending &amp;drugsort ;run;</v>
          </cell>
        </row>
        <row r="10772">
          <cell r="A10772" t="str">
            <v>/*******************************************/</v>
          </cell>
        </row>
        <row r="10773">
          <cell r="A10773" t="str">
            <v>/* Top 50 SS Generic Retail Drugs2*/</v>
          </cell>
        </row>
        <row r="10774">
          <cell r="A10774" t="str">
            <v>/*******************************************/</v>
          </cell>
        </row>
        <row r="10775">
          <cell r="A10775" t="str">
            <v/>
          </cell>
        </row>
        <row r="10776">
          <cell r="A10776" t="str">
            <v>data ssgrtopdrugs_total2;set ssgrtopdrugs_total2;%missing;</v>
          </cell>
        </row>
        <row r="10777">
          <cell r="A10777" t="str">
            <v/>
          </cell>
        </row>
        <row r="10778">
          <cell r="A10778" t="str">
            <v>proc sort data=ssgrtopdrugs_total2;by descending &amp;drugsort;</v>
          </cell>
        </row>
        <row r="10780">
          <cell r="A10780" t="str">
            <v>data ssgrtopdrugs_total2;set ssgrtopdrugs_total2;</v>
          </cell>
        </row>
        <row r="10781">
          <cell r="A10781" t="str">
            <v>if _n_ gt 50 then do;brand="All Other";allother=1;dsc=" ";generic=" ";abgcode=" ";end;</v>
          </cell>
        </row>
        <row r="10782">
          <cell r="A10782" t="str">
            <v>if allother=. Then allother=0;</v>
          </cell>
        </row>
        <row r="10783">
          <cell r="A10783" t="str">
            <v>awpday=awp/days;</v>
          </cell>
        </row>
        <row r="10784">
          <cell r="A10784" t="str">
            <v>dayspat=days/npats;</v>
          </cell>
        </row>
        <row r="10785">
          <cell r="A10785" t="str">
            <v>daysuser=days/nusers;</v>
          </cell>
        </row>
        <row r="10786">
          <cell r="A10786" t="str">
            <v>costshare=(grosscost-netcost)/grosscost;</v>
          </cell>
        </row>
        <row r="10787">
          <cell r="A10787" t="str">
            <v>data ssgrtopdrugs_total2;set ssgrtopdrugs_total2;</v>
          </cell>
        </row>
        <row r="10788">
          <cell r="A10788" t="str">
            <v>proc sort;by brand ;</v>
          </cell>
        </row>
        <row r="10789">
          <cell r="A10789" t="str">
            <v>proc means noprint;by brand;id allother dsc generic abgcode dsc;</v>
          </cell>
        </row>
        <row r="10790">
          <cell r="A10790" t="str">
            <v>var netcost awp ingcost profee copay deduct tax nclaims qty days grosscost npats nusers awpday dayspat daysuser costshare;</v>
          </cell>
        </row>
        <row r="10791">
          <cell r="A10791" t="str">
            <v>output out=ssgrtopdrugs_total2 sum=;</v>
          </cell>
        </row>
        <row r="10792">
          <cell r="A10792" t="str">
            <v>proc sort data=ssgrtopdrugs_total2 ;by allother descending &amp;drugsort ;run;</v>
          </cell>
        </row>
        <row r="10793">
          <cell r="A10793" t="str">
            <v>/*******************************************/</v>
          </cell>
        </row>
        <row r="10794">
          <cell r="A10794" t="str">
            <v>/* Top 50 SS Generic Mail Drugs2   */</v>
          </cell>
        </row>
        <row r="10795">
          <cell r="A10795" t="str">
            <v>/*******************************************/</v>
          </cell>
        </row>
        <row r="10797">
          <cell r="A10797" t="str">
            <v>data ssgmtopdrugs_total2;set ssgmtopdrugs_total2;%missing;</v>
          </cell>
        </row>
        <row r="10798">
          <cell r="A10798" t="str">
            <v/>
          </cell>
        </row>
        <row r="10799">
          <cell r="A10799" t="str">
            <v>proc sort data=ssgmtopdrugs_total2;by descending &amp;drugsort;</v>
          </cell>
        </row>
        <row r="10800">
          <cell r="A10800" t="str">
            <v/>
          </cell>
        </row>
        <row r="10801">
          <cell r="A10801" t="str">
            <v>data ssgmtopdrugs_total2;set ssgmtopdrugs_total2;</v>
          </cell>
        </row>
        <row r="10802">
          <cell r="A10802" t="str">
            <v>if _n_ gt 50 then do;brand="All Other";allother=1;end;</v>
          </cell>
        </row>
        <row r="10803">
          <cell r="A10803" t="str">
            <v>if allother=. Then allother=0;</v>
          </cell>
        </row>
        <row r="10804">
          <cell r="A10804" t="str">
            <v>awpday=awp/days;</v>
          </cell>
        </row>
        <row r="10805">
          <cell r="A10805" t="str">
            <v>dayspat=days/npats;</v>
          </cell>
        </row>
        <row r="10806">
          <cell r="A10806" t="str">
            <v>daysuser=days/nusers;</v>
          </cell>
        </row>
        <row r="10807">
          <cell r="A10807" t="str">
            <v>costshare=(grosscost-netcost)/grosscost;</v>
          </cell>
        </row>
        <row r="10808">
          <cell r="A10808" t="str">
            <v>data ssgmtopdrugs_total2;set ssgmtopdrugs_total2;</v>
          </cell>
        </row>
        <row r="10809">
          <cell r="A10809" t="str">
            <v>proc sort;by brand ;</v>
          </cell>
        </row>
        <row r="10810">
          <cell r="A10810" t="str">
            <v>proc means noprint;by brand;id allother dsc generic abgcode dsc;</v>
          </cell>
        </row>
        <row r="10811">
          <cell r="A10811" t="str">
            <v>var netcost awp ingcost profee copay deduct tax nclaims qty days grosscost npats nusers awpday dayspat daysuser costshare;</v>
          </cell>
        </row>
        <row r="10812">
          <cell r="A10812" t="str">
            <v>output out=ssgmtopdrugs_total2 sum=;</v>
          </cell>
        </row>
        <row r="10813">
          <cell r="A10813" t="str">
            <v>proc sort data=ssgmtopdrugs_total2 ;by allother descending &amp;drugsort ;run;</v>
          </cell>
        </row>
        <row r="10814">
          <cell r="A10814" t="str">
            <v>/*******************************************/</v>
          </cell>
        </row>
        <row r="10815">
          <cell r="A10815" t="str">
            <v>/* Top 50 Drug Labeler 2                  */</v>
          </cell>
        </row>
        <row r="10816">
          <cell r="A10816" t="str">
            <v>/*******************************************/</v>
          </cell>
        </row>
        <row r="10818">
          <cell r="A10818" t="str">
            <v>data labelertopdrugs_total2;set labelertopdrugs_total2;%missing;</v>
          </cell>
        </row>
        <row r="10819">
          <cell r="A10819" t="str">
            <v/>
          </cell>
        </row>
        <row r="10820">
          <cell r="A10820" t="str">
            <v>proc sort data=labelertopdrugs_total2;by descending &amp;drugsort;</v>
          </cell>
        </row>
        <row r="10821">
          <cell r="A10821" t="str">
            <v/>
          </cell>
        </row>
        <row r="10822">
          <cell r="A10822" t="str">
            <v>data labelertopdrugs_total2;set labelertopdrugs_total2;</v>
          </cell>
        </row>
        <row r="10823">
          <cell r="A10823" t="str">
            <v>if _n_ gt 50 then do;labeler="All Other";allother=1;end;</v>
          </cell>
        </row>
        <row r="10824">
          <cell r="A10824" t="str">
            <v>if allother=. Then allother=0;</v>
          </cell>
        </row>
        <row r="10825">
          <cell r="A10825" t="str">
            <v>awpday=awp/days;</v>
          </cell>
        </row>
        <row r="10826">
          <cell r="A10826" t="str">
            <v>dayspat=days/npats;</v>
          </cell>
        </row>
        <row r="10827">
          <cell r="A10827" t="str">
            <v>daysuser=days/nusers;</v>
          </cell>
        </row>
        <row r="10828">
          <cell r="A10828" t="str">
            <v>costshare=(grosscost-netcost)/grosscost;</v>
          </cell>
        </row>
        <row r="10829">
          <cell r="A10829" t="str">
            <v>pct_gen=ngen/nclaims;run;</v>
          </cell>
        </row>
        <row r="10830">
          <cell r="A10830" t="str">
            <v>data labelertopdrugs_total2;set labelertopdrugs_total2;</v>
          </cell>
        </row>
        <row r="10831">
          <cell r="A10831" t="str">
            <v>proc sort;by labeler ;</v>
          </cell>
        </row>
        <row r="10832">
          <cell r="A10832" t="str">
            <v>proc means noprint;by labeler;id allother;</v>
          </cell>
        </row>
        <row r="10833">
          <cell r="A10833" t="str">
            <v>var netcost awp ingcost nclaims qty days grosscost npats nusers awpday dayspat daysuser costshare pct_gen;</v>
          </cell>
        </row>
        <row r="10834">
          <cell r="A10834" t="str">
            <v>output out=labelertopdrugs_total2 sum=;</v>
          </cell>
        </row>
        <row r="10835">
          <cell r="A10835" t="str">
            <v>proc sort data=labelertopdrugs_total2 ;by allother descending &amp;drugsort ;run;</v>
          </cell>
        </row>
        <row r="10838">
          <cell r="A10838" t="str">
            <v>/*******************************************/</v>
          </cell>
        </row>
        <row r="10839">
          <cell r="A10839" t="str">
            <v>/* Top 50 Retail Drug Chain 2            */</v>
          </cell>
        </row>
        <row r="10840">
          <cell r="A10840" t="str">
            <v>/*******************************************/</v>
          </cell>
        </row>
        <row r="10842">
          <cell r="A10842" t="str">
            <v>data chaintopdrugs_total2;set chaintopdrugs_total2;%missing;</v>
          </cell>
        </row>
        <row r="10843">
          <cell r="A10843" t="str">
            <v/>
          </cell>
        </row>
        <row r="10844">
          <cell r="A10844" t="str">
            <v>proc sort data=chaintopdrugs_total2;by descending &amp;drugsort;</v>
          </cell>
        </row>
        <row r="10845">
          <cell r="A10845" t="str">
            <v/>
          </cell>
        </row>
        <row r="10846">
          <cell r="A10846" t="str">
            <v>data chaintopdrugs_total2;set chaintopdrugs_total2;</v>
          </cell>
        </row>
        <row r="10847">
          <cell r="A10847" t="str">
            <v>if chain ="" then do; chain="INDEPENDENT NON-CHAIN PHARMACIES ";END;</v>
          </cell>
        </row>
        <row r="10848">
          <cell r="A10848" t="str">
            <v>if _n_ gt 50 then do;chain="All Other";allother=1;end;</v>
          </cell>
        </row>
        <row r="10849">
          <cell r="A10849" t="str">
            <v>if allother=. Then allother=0;</v>
          </cell>
        </row>
        <row r="10850">
          <cell r="A10850" t="str">
            <v>awpday=awp/days;</v>
          </cell>
        </row>
        <row r="10851">
          <cell r="A10851" t="str">
            <v>dayspat=days/npats;</v>
          </cell>
        </row>
        <row r="10852">
          <cell r="A10852" t="str">
            <v>daysuser=days/nusers;</v>
          </cell>
        </row>
        <row r="10853">
          <cell r="A10853" t="str">
            <v>costshare=(grosscost-netcost)/grosscost;</v>
          </cell>
        </row>
        <row r="10854">
          <cell r="A10854" t="str">
            <v>pct_gen=ngen/nclaims;run;</v>
          </cell>
        </row>
        <row r="10855">
          <cell r="A10855" t="str">
            <v>data chaintopdrugs_total2;set chaintopdrugs_total2;</v>
          </cell>
        </row>
        <row r="10856">
          <cell r="A10856" t="str">
            <v>proc sort;by chain ;</v>
          </cell>
        </row>
        <row r="10857">
          <cell r="A10857" t="str">
            <v>proc means noprint;by chain;id allother;</v>
          </cell>
        </row>
        <row r="10858">
          <cell r="A10858" t="str">
            <v>var netcost awp ingcost nclaims qty days grosscost npats nusers awpday dayspat daysuser costshare pct_gen;</v>
          </cell>
        </row>
        <row r="10859">
          <cell r="A10859" t="str">
            <v>output out=chaintopdrugs_total2 sum=;</v>
          </cell>
        </row>
        <row r="10860">
          <cell r="A10860" t="str">
            <v>proc sort data=chaintopdrugs_total2 ;by allother descending &amp;drugsort ;run;</v>
          </cell>
        </row>
        <row r="10863">
          <cell r="A10863" t="str">
            <v>/***************************************************/</v>
          </cell>
        </row>
        <row r="10864">
          <cell r="A10864" t="str">
            <v>/* Retail AdjudicationReport Total 2 Billable */</v>
          </cell>
        </row>
        <row r="10865">
          <cell r="A10865" t="str">
            <v>/***************************************************/</v>
          </cell>
        </row>
        <row r="10867">
          <cell r="A10867" t="str">
            <v>data retailadjudb_TOTAL2;set retailadjudb_TOTAL2;%missing;</v>
          </cell>
        </row>
        <row r="10870">
          <cell r="A10870" t="str">
            <v>data retailadjudb_TOTAL2;set retailadjudb_TOTAL2;</v>
          </cell>
        </row>
        <row r="10871">
          <cell r="A10871" t="str">
            <v>effectivediscount=(awp-grosscost)/awp;</v>
          </cell>
        </row>
        <row r="10872">
          <cell r="A10872" t="str">
            <v>discount=(awp-ingcost)/awp;</v>
          </cell>
        </row>
        <row r="10873">
          <cell r="A10873" t="str">
            <v>exdiscount=(awp-(ingcost-excopay-mpdcopay))/awp;</v>
          </cell>
        </row>
        <row r="10874">
          <cell r="A10874" t="str">
            <v>costshare=(grosscost-netcost)/grosscost;</v>
          </cell>
        </row>
        <row r="10875">
          <cell r="A10875" t="str">
            <v>ProFeePerRx=profee/nclaims;</v>
          </cell>
        </row>
        <row r="10876">
          <cell r="A10876" t="str">
            <v>CopayPerRx=copay/nclaims;</v>
          </cell>
        </row>
        <row r="10877">
          <cell r="A10877" t="str">
            <v>awpday=awp/days;</v>
          </cell>
        </row>
        <row r="10878">
          <cell r="A10878" t="str">
            <v>grossday=grosscost/days;</v>
          </cell>
        </row>
        <row r="10879">
          <cell r="A10879" t="str">
            <v>planday=netcost/days;</v>
          </cell>
        </row>
        <row r="10880">
          <cell r="A10880" t="str">
            <v>data retailadjudb_TOTAL2;set retailadjudb_TOTAL2;</v>
          </cell>
        </row>
        <row r="10881">
          <cell r="A10881" t="str">
            <v>proc sort;by abgcode costbs;</v>
          </cell>
        </row>
        <row r="10886">
          <cell r="A10886" t="str">
            <v>/*****************************************************/</v>
          </cell>
        </row>
        <row r="10887">
          <cell r="A10887" t="str">
            <v>/* Retail AdjudicationReport Total 2  Payable */</v>
          </cell>
        </row>
        <row r="10888">
          <cell r="A10888" t="str">
            <v>/*****************************************************/</v>
          </cell>
        </row>
        <row r="10890">
          <cell r="A10890" t="str">
            <v>data retailadjudp_TOTAL2;set retailadjudp_TOTAL2;%missing;</v>
          </cell>
        </row>
        <row r="10891">
          <cell r="A10891" t="str">
            <v/>
          </cell>
        </row>
        <row r="10893">
          <cell r="A10893" t="str">
            <v>data retailadjudp_TOTAL2;set retailadjudp_TOTAL2;</v>
          </cell>
        </row>
        <row r="10894">
          <cell r="A10894" t="str">
            <v>effectivediscount=(awp-grosscost)/awp;</v>
          </cell>
        </row>
        <row r="10895">
          <cell r="A10895" t="str">
            <v>discount=(awp-ingcost)/awp;</v>
          </cell>
        </row>
        <row r="10896">
          <cell r="A10896" t="str">
            <v>exdiscount=(awp-(ingcost-excopay-mpdcopay))/awp;</v>
          </cell>
        </row>
        <row r="10897">
          <cell r="A10897" t="str">
            <v>costshare=(grosscost-netcost)/grosscost;</v>
          </cell>
        </row>
        <row r="10898">
          <cell r="A10898" t="str">
            <v>ProFeePerRx=profee/nclaims;</v>
          </cell>
        </row>
        <row r="10899">
          <cell r="A10899" t="str">
            <v>CopayPerRx=copay/nclaims;</v>
          </cell>
        </row>
        <row r="10900">
          <cell r="A10900" t="str">
            <v>awpday=awp/days;</v>
          </cell>
        </row>
        <row r="10901">
          <cell r="A10901" t="str">
            <v>grossday=grosscost/days;</v>
          </cell>
        </row>
        <row r="10902">
          <cell r="A10902" t="str">
            <v>planday=netcost/days;</v>
          </cell>
        </row>
        <row r="10903">
          <cell r="A10903" t="str">
            <v>data retailadjudp_TOTAL2;set retailadjudp_TOTAL2;</v>
          </cell>
        </row>
        <row r="10904">
          <cell r="A10904" t="str">
            <v>proc sort;by abgcode costbs;</v>
          </cell>
        </row>
        <row r="10910">
          <cell r="A10910" t="str">
            <v>/********************/</v>
          </cell>
        </row>
        <row r="10911">
          <cell r="A10911" t="str">
            <v>/* Top Subchap1*/</v>
          </cell>
        </row>
        <row r="10912">
          <cell r="A10912" t="str">
            <v>/********************/</v>
          </cell>
        </row>
        <row r="10913">
          <cell r="A10913" t="str">
            <v>data subchap_TOTAL1;set schap_TOTAL1;%missing;</v>
          </cell>
        </row>
        <row r="10914">
          <cell r="A10914" t="str">
            <v/>
          </cell>
        </row>
        <row r="10915">
          <cell r="A10915" t="str">
            <v>proc sort data=subchap_TOTAL1;by descending &amp;drugsort;</v>
          </cell>
        </row>
        <row r="10916">
          <cell r="A10916" t="str">
            <v/>
          </cell>
        </row>
        <row r="10917">
          <cell r="A10917" t="str">
            <v>data subchap_TOTAL1;set subchap_TOTAL1;</v>
          </cell>
        </row>
        <row r="10918">
          <cell r="A10918" t="str">
            <v>if _n_ gt 100 then do;dsc="All Other";Chapter_ID="";allother=1;end;</v>
          </cell>
        </row>
        <row r="10919">
          <cell r="A10919" t="str">
            <v>if allother=. Then allother=0;</v>
          </cell>
        </row>
        <row r="10921">
          <cell r="A10921" t="str">
            <v/>
          </cell>
        </row>
        <row r="10922">
          <cell r="A10922" t="str">
            <v>data subchap_TOTAL1;set subchap_TOTAL1;</v>
          </cell>
        </row>
        <row r="10923">
          <cell r="A10923" t="str">
            <v>proc sort;by allother dsc chapter_id ;</v>
          </cell>
        </row>
        <row r="10924">
          <cell r="A10924" t="str">
            <v>proc means noprint;by allother dsc chapter_id;</v>
          </cell>
        </row>
        <row r="10925">
          <cell r="A10925" t="str">
            <v>var netcost awp ingcost nclaims qty days grosscost npats nusers ngen bfc mailpen retail_claims mail_claims ms_claims msgrosscost brand_grosscost form_grosscost nonform_grosscost;</v>
          </cell>
        </row>
        <row r="10926">
          <cell r="A10926" t="str">
            <v>output out=subchap_TOTAL1 sum=;run;</v>
          </cell>
        </row>
        <row r="10927">
          <cell r="A10927" t="str">
            <v>data subchap_TOTAL1;set subchap_TOTAL1;</v>
          </cell>
        </row>
        <row r="10928">
          <cell r="A10928" t="str">
            <v>awpday=awp/days;</v>
          </cell>
        </row>
        <row r="10929">
          <cell r="A10929" t="str">
            <v>dayspat=days/npats;</v>
          </cell>
        </row>
        <row r="10930">
          <cell r="A10930" t="str">
            <v>daysuser=days/nusers;</v>
          </cell>
        </row>
        <row r="10931">
          <cell r="A10931" t="str">
            <v>costshare=(grosscost-netcost)/grosscost;</v>
          </cell>
        </row>
        <row r="10932">
          <cell r="A10932" t="str">
            <v>pct_gen=ngen/nclaims;</v>
          </cell>
        </row>
        <row r="10933">
          <cell r="A10933" t="str">
            <v>pct_bfc=bfc/(.0000000001+nclaims-ngen);</v>
          </cell>
        </row>
        <row r="10934">
          <cell r="A10934" t="str">
            <v>pct_mail=mailpen/(.0000000001+days);</v>
          </cell>
        </row>
        <row r="10935">
          <cell r="A10935" t="str">
            <v>pct_ms=ms_claims/nclaims;run;</v>
          </cell>
        </row>
        <row r="10936">
          <cell r="A10936" t="str">
            <v>proc sort data=subchap_TOTAL1 ;by allother descending &amp;drugsort ;run;</v>
          </cell>
        </row>
        <row r="10938">
          <cell r="A10938" t="str">
            <v>/********************/</v>
          </cell>
        </row>
        <row r="10939">
          <cell r="A10939" t="str">
            <v>/* IBM 2*/</v>
          </cell>
        </row>
        <row r="10940">
          <cell r="A10940" t="str">
            <v>/********************/</v>
          </cell>
        </row>
        <row r="10966">
          <cell r="A10966" t="str">
            <v>/********************************/</v>
          </cell>
        </row>
        <row r="10967">
          <cell r="A10967" t="str">
            <v>/* Specialty Top Subchap1*/</v>
          </cell>
        </row>
        <row r="10968">
          <cell r="A10968" t="str">
            <v>/*********************************/</v>
          </cell>
        </row>
        <row r="10969">
          <cell r="A10969" t="str">
            <v>data spsubchap_total1;set spschap_TOTAL1;%missing;</v>
          </cell>
        </row>
        <row r="10970">
          <cell r="A10970" t="str">
            <v/>
          </cell>
        </row>
        <row r="10971">
          <cell r="A10971" t="str">
            <v>proc sort data=spsubchap_total1;by descending &amp;drugsort;</v>
          </cell>
        </row>
        <row r="10972">
          <cell r="A10972" t="str">
            <v/>
          </cell>
        </row>
        <row r="10973">
          <cell r="A10973" t="str">
            <v>data spsubchap_total1;set spsubchap_total1;</v>
          </cell>
        </row>
        <row r="10974">
          <cell r="A10974" t="str">
            <v>if _n_ gt 50 then do;dsc="All Other";allother=1;end;</v>
          </cell>
        </row>
        <row r="10975">
          <cell r="A10975" t="str">
            <v>if allother=. Then allother=0;</v>
          </cell>
        </row>
        <row r="10976">
          <cell r="A10976" t="str">
            <v/>
          </cell>
        </row>
        <row r="10977">
          <cell r="A10977" t="str">
            <v/>
          </cell>
        </row>
        <row r="10978">
          <cell r="A10978" t="str">
            <v>data spsubchap_total1;set spsubchap_total1;</v>
          </cell>
        </row>
        <row r="10979">
          <cell r="A10979" t="str">
            <v>proc sort;by allother dsc ;</v>
          </cell>
        </row>
        <row r="10980">
          <cell r="A10980" t="str">
            <v>proc means noprint;by allother dsc ;</v>
          </cell>
        </row>
        <row r="10981">
          <cell r="A10981" t="str">
            <v>var netcost awp ingcost nclaims qty days grosscost npats nusers ngen;</v>
          </cell>
        </row>
        <row r="10982">
          <cell r="A10982" t="str">
            <v>output out=spsubchap_total1 sum=;run;</v>
          </cell>
        </row>
        <row r="10983">
          <cell r="A10983" t="str">
            <v>data spsubchap_total1;set spsubchap_total1;</v>
          </cell>
        </row>
        <row r="10984">
          <cell r="A10984" t="str">
            <v>awpday=awp/days;</v>
          </cell>
        </row>
        <row r="10985">
          <cell r="A10985" t="str">
            <v>dayspat=days/npats;</v>
          </cell>
        </row>
        <row r="10986">
          <cell r="A10986" t="str">
            <v>daysuser=days/nusers;</v>
          </cell>
        </row>
        <row r="10987">
          <cell r="A10987" t="str">
            <v>costshare=(grosscost-netcost)/grosscost;</v>
          </cell>
        </row>
        <row r="10988">
          <cell r="A10988" t="str">
            <v>pct_gen=ngen/nclaims;run;</v>
          </cell>
        </row>
        <row r="10989">
          <cell r="A10989" t="str">
            <v>proc sort data=spsubchap_total1 ;by allother descending &amp;drugsort ;run;</v>
          </cell>
        </row>
        <row r="10991">
          <cell r="A10991" t="str">
            <v>/********************************/</v>
          </cell>
        </row>
        <row r="10992">
          <cell r="A10992" t="str">
            <v>/* Specialty Top Subchap2*/</v>
          </cell>
        </row>
        <row r="10993">
          <cell r="A10993" t="str">
            <v>/********************************/</v>
          </cell>
        </row>
        <row r="10994">
          <cell r="A10994" t="str">
            <v>data spsubchap_total2;set spschap_TOTAL2;%missing;</v>
          </cell>
        </row>
        <row r="10995">
          <cell r="A10995" t="str">
            <v/>
          </cell>
        </row>
        <row r="10996">
          <cell r="A10996" t="str">
            <v>proc sort data=spsubchap_total2;by descending &amp;drugsort;</v>
          </cell>
        </row>
        <row r="10997">
          <cell r="A10997" t="str">
            <v/>
          </cell>
        </row>
        <row r="10998">
          <cell r="A10998" t="str">
            <v>data spsubchap_total2;set spsubchap_total2;</v>
          </cell>
        </row>
        <row r="10999">
          <cell r="A10999" t="str">
            <v>if _n_ gt 50 then do;dsc="All Other";allother=1;end;</v>
          </cell>
        </row>
        <row r="11000">
          <cell r="A11000" t="str">
            <v>if allother=. Then allother=0;</v>
          </cell>
        </row>
        <row r="11001">
          <cell r="A11001" t="str">
            <v/>
          </cell>
        </row>
        <row r="11002">
          <cell r="A11002" t="str">
            <v/>
          </cell>
        </row>
        <row r="11003">
          <cell r="A11003" t="str">
            <v>data spsubchap_total2;set spsubchap_total2;</v>
          </cell>
        </row>
        <row r="11004">
          <cell r="A11004" t="str">
            <v>proc sort;by allother dsc ;</v>
          </cell>
        </row>
        <row r="11005">
          <cell r="A11005" t="str">
            <v>proc means noprint;by allother dsc ;</v>
          </cell>
        </row>
        <row r="11006">
          <cell r="A11006" t="str">
            <v>var netcost awp ingcost nclaims qty days grosscost npats nusers ngen;</v>
          </cell>
        </row>
        <row r="11007">
          <cell r="A11007" t="str">
            <v>output out=spsubchap_total2 sum=;run;</v>
          </cell>
        </row>
        <row r="11008">
          <cell r="A11008" t="str">
            <v>data spsubchap_total2;set spsubchap_total2;</v>
          </cell>
        </row>
        <row r="11009">
          <cell r="A11009" t="str">
            <v>awpday=awp/days;</v>
          </cell>
        </row>
        <row r="11010">
          <cell r="A11010" t="str">
            <v>dayspat=days/npats;</v>
          </cell>
        </row>
        <row r="11011">
          <cell r="A11011" t="str">
            <v>daysuser=days/nusers;</v>
          </cell>
        </row>
        <row r="11012">
          <cell r="A11012" t="str">
            <v>costshare=(grosscost-netcost)/grosscost;</v>
          </cell>
        </row>
        <row r="11013">
          <cell r="A11013" t="str">
            <v>pct_gen=ngen/nclaims;run;</v>
          </cell>
        </row>
        <row r="11014">
          <cell r="A11014" t="str">
            <v>proc sort data=spsubchap_total2 ;by allother descending &amp;drugsort ;run;</v>
          </cell>
        </row>
        <row r="11015">
          <cell r="A11015" t="str">
            <v/>
          </cell>
        </row>
        <row r="11017">
          <cell r="A11017" t="str">
            <v>/*************************************/</v>
          </cell>
        </row>
        <row r="11018">
          <cell r="A11018" t="str">
            <v>/*    Finish CIQ data                */</v>
          </cell>
        </row>
        <row r="11019">
          <cell r="A11019" t="str">
            <v>/*************************************/</v>
          </cell>
        </row>
        <row r="11021">
          <cell r="A11021" t="str">
            <v>proc sort data=dummy1; by period channel maint abgcode formind;run;</v>
          </cell>
        </row>
        <row r="11022">
          <cell r="A11022" t="str">
            <v xml:space="preserve">data ciq; set ciq; </v>
          </cell>
        </row>
        <row r="11023">
          <cell r="A11023" t="str">
            <v xml:space="preserve">if formind = '' then do;   </v>
          </cell>
        </row>
        <row r="11024">
          <cell r="A11024" t="str">
            <v>formind='Y';</v>
          </cell>
        </row>
        <row r="11025">
          <cell r="A11025" t="str">
            <v>end;</v>
          </cell>
        </row>
        <row r="11026">
          <cell r="A11026" t="str">
            <v>proc sort data=ciq; by period channel maint abgcode formind;</v>
          </cell>
        </row>
        <row r="11027">
          <cell r="A11027" t="str">
            <v>data ciq;merge dummy1 (in=a) ciq ;by period channel maint abgcode formind;</v>
          </cell>
        </row>
        <row r="11028">
          <cell r="A11028" t="str">
            <v>if a;</v>
          </cell>
        </row>
        <row r="11029">
          <cell r="A11029" t="str">
            <v>%Missing;run;</v>
          </cell>
        </row>
        <row r="11046">
          <cell r="A11046" t="str">
            <v>proc sort data=ciq;by period descending channel maint abgcode descending formind;run;</v>
          </cell>
        </row>
        <row r="11047">
          <cell r="A11047" t="str">
            <v xml:space="preserve">data ciq; set ciq; </v>
          </cell>
        </row>
        <row r="11063">
          <cell r="A11063" t="str">
            <v>data ciq1; set ciq;</v>
          </cell>
        </row>
        <row r="11064">
          <cell r="A11064" t="str">
            <v>if period='Period1';</v>
          </cell>
        </row>
        <row r="11065">
          <cell r="A11065" t="str">
            <v>data ciq2; set ciq;</v>
          </cell>
        </row>
        <row r="11066">
          <cell r="A11066" t="str">
            <v>if period='Period2';</v>
          </cell>
        </row>
        <row r="11067">
          <cell r="A11067" t="str">
            <v>run;</v>
          </cell>
        </row>
        <row r="11069">
          <cell r="A11069" t="str">
            <v>/*********************************************/</v>
          </cell>
        </row>
        <row r="11070">
          <cell r="A11070" t="str">
            <v>/*    Finish Inflation data                */</v>
          </cell>
        </row>
        <row r="11071">
          <cell r="A11071" t="str">
            <v>/*********************************************/</v>
          </cell>
        </row>
        <row r="11074">
          <cell r="A11074" t="str">
            <v>data inflation;</v>
          </cell>
        </row>
        <row r="11075">
          <cell r="A11075" t="str">
            <v>merge inflation1 (IN=A) inflation2 (IN=B);</v>
          </cell>
        </row>
        <row r="11076">
          <cell r="A11076" t="str">
            <v>BY NDC;</v>
          </cell>
        </row>
        <row r="11077">
          <cell r="A11077" t="str">
            <v>IF A AND B;</v>
          </cell>
        </row>
        <row r="11078">
          <cell r="A11078" t="str">
            <v>RUN;</v>
          </cell>
        </row>
        <row r="11080">
          <cell r="A11080" t="str">
            <v>proc sql;</v>
          </cell>
        </row>
        <row r="11081">
          <cell r="A11081" t="str">
            <v>Create table inflationsum  as</v>
          </cell>
        </row>
        <row r="11082">
          <cell r="A11082" t="str">
            <v>Select</v>
          </cell>
        </row>
        <row r="11083">
          <cell r="A11083" t="str">
            <v>sum (AWP1) as AWP1,</v>
          </cell>
        </row>
        <row r="11084">
          <cell r="A11084" t="str">
            <v>sum (days1) as days1,</v>
          </cell>
        </row>
        <row r="11085">
          <cell r="A11085" t="str">
            <v>sum (AWP2) as AWP2,</v>
          </cell>
        </row>
        <row r="11086">
          <cell r="A11086" t="str">
            <v>sum (days2) as days2,</v>
          </cell>
        </row>
        <row r="11087">
          <cell r="A11087" t="str">
            <v>sum(AWP1)/sum(days1) AS AWPPerDay1,</v>
          </cell>
        </row>
        <row r="11088">
          <cell r="A11088" t="str">
            <v>sum(AWP2)/sum(days2) AS AWPPerDay2,</v>
          </cell>
        </row>
        <row r="11089">
          <cell r="A11089" t="str">
            <v>sum(days2)*(sum(AWP1)/sum(days1)) as AdjAWP1,</v>
          </cell>
        </row>
        <row r="11090">
          <cell r="A11090" t="str">
            <v>(sum(AWP2)/(sum(days2)*(sum(AWP1)/sum(days1))))-1 as InflationRate</v>
          </cell>
        </row>
        <row r="11091">
          <cell r="A11091" t="str">
            <v>from inflation</v>
          </cell>
        </row>
        <row r="11092">
          <cell r="A11092" t="str">
            <v>run;</v>
          </cell>
        </row>
        <row r="11094">
          <cell r="A11094" t="str">
            <v>/*********************************************/</v>
          </cell>
        </row>
        <row r="11095">
          <cell r="A11095" t="str">
            <v>/*    Finish Payable CIQ data                */</v>
          </cell>
        </row>
        <row r="11096">
          <cell r="A11096" t="str">
            <v>/*********************************************/</v>
          </cell>
        </row>
        <row r="11098">
          <cell r="A11098" t="str">
            <v>proc sort data=dummy1; by period channel maint abgcode formind;run;</v>
          </cell>
        </row>
        <row r="11099">
          <cell r="A11099" t="str">
            <v xml:space="preserve">data payciq; set payciq; </v>
          </cell>
        </row>
        <row r="11100">
          <cell r="A11100" t="str">
            <v xml:space="preserve">if formind = '' then do;   </v>
          </cell>
        </row>
        <row r="11101">
          <cell r="A11101" t="str">
            <v>formind='Y';</v>
          </cell>
        </row>
        <row r="11102">
          <cell r="A11102" t="str">
            <v>end;</v>
          </cell>
        </row>
        <row r="11103">
          <cell r="A11103" t="str">
            <v>proc sort data=payciq; by period channel maint abgcode formind;</v>
          </cell>
        </row>
        <row r="11104">
          <cell r="A11104" t="str">
            <v>data payciq;merge dummy1 (in=a) payciq ;by period channel maint abgcode formind;</v>
          </cell>
        </row>
        <row r="11105">
          <cell r="A11105" t="str">
            <v>if a;</v>
          </cell>
        </row>
        <row r="11106">
          <cell r="A11106" t="str">
            <v>%Missing;run;</v>
          </cell>
        </row>
        <row r="11107">
          <cell r="A11107" t="str">
            <v>proc sort data=payciq;by period descending channel maint abgcode descending formind;run;</v>
          </cell>
        </row>
        <row r="11108">
          <cell r="A11108" t="str">
            <v xml:space="preserve">data payciq; set payciq; </v>
          </cell>
        </row>
        <row r="11109">
          <cell r="A11109" t="str">
            <v>data payciq1; set payciq;</v>
          </cell>
        </row>
        <row r="11110">
          <cell r="A11110" t="str">
            <v>if period='Period1';</v>
          </cell>
        </row>
        <row r="11111">
          <cell r="A11111" t="str">
            <v>data payciq2; set payciq;</v>
          </cell>
        </row>
        <row r="11112">
          <cell r="A11112" t="str">
            <v>if period='Period2';</v>
          </cell>
        </row>
        <row r="11113">
          <cell r="A11113" t="str">
            <v>run;</v>
          </cell>
        </row>
        <row r="11115">
          <cell r="A11115" t="str">
            <v>/***********************************************/</v>
          </cell>
        </row>
        <row r="11116">
          <cell r="A11116" t="str">
            <v>/*    Finish Specialty CIQ data                */</v>
          </cell>
        </row>
        <row r="11117">
          <cell r="A11117" t="str">
            <v>/***********************************************/</v>
          </cell>
        </row>
        <row r="11119">
          <cell r="A11119" t="str">
            <v>proc sort data=dummy1; by period channel maint abgcode formind;run;</v>
          </cell>
        </row>
        <row r="11120">
          <cell r="A11120" t="str">
            <v xml:space="preserve">data specialtyciq; set specialtyciq; </v>
          </cell>
        </row>
        <row r="11121">
          <cell r="A11121" t="str">
            <v xml:space="preserve">if formind = '' then do;   </v>
          </cell>
        </row>
        <row r="11122">
          <cell r="A11122" t="str">
            <v>formind='Y';</v>
          </cell>
        </row>
        <row r="11123">
          <cell r="A11123" t="str">
            <v>end;</v>
          </cell>
        </row>
        <row r="11124">
          <cell r="A11124" t="str">
            <v>proc sort data=specialtyciq; by period channel maint abgcode formind;</v>
          </cell>
        </row>
        <row r="11125">
          <cell r="A11125" t="str">
            <v>data specialtyciq;merge dummy1 (in=a) specialtyciq ;by period channel maint abgcode formind;</v>
          </cell>
        </row>
        <row r="11126">
          <cell r="A11126" t="str">
            <v>if a;</v>
          </cell>
        </row>
        <row r="11127">
          <cell r="A11127" t="str">
            <v>%Missing;run;</v>
          </cell>
        </row>
        <row r="11128">
          <cell r="A11128" t="str">
            <v>proc sort data=specialtyciq;by period descending channel maint abgcode descending formind;run;</v>
          </cell>
        </row>
        <row r="11129">
          <cell r="A11129" t="str">
            <v xml:space="preserve">data specialtyciq; set specialtyciq; </v>
          </cell>
        </row>
        <row r="11130">
          <cell r="A11130" t="str">
            <v>data specialtyciq1; set specialtyciq;</v>
          </cell>
        </row>
        <row r="11131">
          <cell r="A11131" t="str">
            <v>if period='Period1';</v>
          </cell>
        </row>
        <row r="11132">
          <cell r="A11132" t="str">
            <v>data specialtyciq2; set specialtyciq;</v>
          </cell>
        </row>
        <row r="11133">
          <cell r="A11133" t="str">
            <v>if period='Period2';</v>
          </cell>
        </row>
        <row r="11135">
          <cell r="A11135" t="str">
            <v>run;</v>
          </cell>
        </row>
        <row r="11138">
          <cell r="A11138" t="str">
            <v>proc sql;</v>
          </cell>
        </row>
        <row r="11139">
          <cell r="A11139" t="str">
            <v>Create table inflationdetail  as</v>
          </cell>
        </row>
        <row r="11140">
          <cell r="A11140" t="str">
            <v>Select</v>
          </cell>
        </row>
        <row r="11141">
          <cell r="A11141" t="str">
            <v>Brand1 as Brand1,</v>
          </cell>
        </row>
        <row r="11142">
          <cell r="A11142" t="str">
            <v>sum (AWP1) as AWP1,</v>
          </cell>
        </row>
        <row r="11143">
          <cell r="A11143" t="str">
            <v>sum (days1) as days1,</v>
          </cell>
        </row>
        <row r="11144">
          <cell r="A11144" t="str">
            <v>sum (AWP2) as AWP2,</v>
          </cell>
        </row>
        <row r="11145">
          <cell r="A11145" t="str">
            <v>sum (days2) as days2</v>
          </cell>
        </row>
        <row r="11147">
          <cell r="A11147" t="str">
            <v>from inflation</v>
          </cell>
        </row>
        <row r="11149">
          <cell r="A11149" t="str">
            <v>Group by Brand1</v>
          </cell>
        </row>
        <row r="11151">
          <cell r="A11151" t="str">
            <v>Order by AWP2 Desc;</v>
          </cell>
        </row>
        <row r="11153">
          <cell r="A11153" t="str">
            <v>run;</v>
          </cell>
        </row>
        <row r="11155">
          <cell r="A11155" t="str">
            <v/>
          </cell>
        </row>
        <row r="11156">
          <cell r="A11156" t="str">
            <v>data inflationdetail;set inflationdetail;%missing;</v>
          </cell>
        </row>
        <row r="11158">
          <cell r="A11158" t="str">
            <v>if _n_ gt 100 then do;brand1="All Other";allother=1;end;</v>
          </cell>
        </row>
        <row r="11159">
          <cell r="A11159" t="str">
            <v>if allother=. Then allother=0;</v>
          </cell>
        </row>
        <row r="11160">
          <cell r="A11160" t="str">
            <v>data inflationdetail;set inflationdetail;</v>
          </cell>
        </row>
        <row r="11161">
          <cell r="A11161" t="str">
            <v>proc sort;by allother brand1;</v>
          </cell>
        </row>
        <row r="11162">
          <cell r="A11162" t="str">
            <v>proc means noprint;by allother brand1;</v>
          </cell>
        </row>
        <row r="11163">
          <cell r="A11163" t="str">
            <v>var awp1 days1 awp2 days2;</v>
          </cell>
        </row>
        <row r="11164">
          <cell r="A11164" t="str">
            <v>output out=inflationdetail sum=;</v>
          </cell>
        </row>
        <row r="11165">
          <cell r="A11165" t="str">
            <v>data inflationdetail;set inflationdetail;</v>
          </cell>
        </row>
        <row r="11166">
          <cell r="A11166" t="str">
            <v>AWPPerDay1=sum(AWP1)/sum(days1);</v>
          </cell>
        </row>
        <row r="11167">
          <cell r="A11167" t="str">
            <v>AWPPerDay2 = sum(AWP2)/sum(days2);</v>
          </cell>
        </row>
        <row r="11168">
          <cell r="A11168" t="str">
            <v>AdjAWP1 = sum(days2)*(sum(AWP1)/sum(days1));</v>
          </cell>
        </row>
        <row r="11169">
          <cell r="A11169" t="str">
            <v>InflationImpact = ((sum(AWP2)/sum(days2))-(sum(AWP1)/sum(days1)))*Days2;</v>
          </cell>
        </row>
        <row r="11170">
          <cell r="A11170" t="str">
            <v>InflationRate = (sum(AWP2)/(sum(days2)*(sum(AWP1)/sum(days1))))-1;</v>
          </cell>
        </row>
        <row r="11171">
          <cell r="A11171" t="str">
            <v>proc sort data=inflationdetail ;by allother descending inflationimpact;run;</v>
          </cell>
        </row>
        <row r="11174">
          <cell r="A11174" t="str">
            <v>/***********************************************/</v>
          </cell>
        </row>
        <row r="11175">
          <cell r="A11175" t="str">
            <v>/*    Finish ADS45 CIQ data                    */</v>
          </cell>
        </row>
        <row r="11176">
          <cell r="A11176" t="str">
            <v>/***********************************************/</v>
          </cell>
        </row>
        <row r="11178">
          <cell r="A11178" t="str">
            <v>proc sort data=dummy1; by period channel maint abgcode formind;run;</v>
          </cell>
        </row>
        <row r="11179">
          <cell r="A11179" t="str">
            <v xml:space="preserve">data ADS45ciq; set ADS45ciq; </v>
          </cell>
        </row>
        <row r="11180">
          <cell r="A11180" t="str">
            <v xml:space="preserve">if formind = '' then do;   </v>
          </cell>
        </row>
        <row r="11181">
          <cell r="A11181" t="str">
            <v>formind='Y';</v>
          </cell>
        </row>
        <row r="11182">
          <cell r="A11182" t="str">
            <v>end;</v>
          </cell>
        </row>
        <row r="11183">
          <cell r="A11183" t="str">
            <v>proc sort data=ADS45ciq; by period channel maint abgcode formind;</v>
          </cell>
        </row>
        <row r="11184">
          <cell r="A11184" t="str">
            <v>data ADS45ciq;merge dummy1 (in=a) ADS45ciq ;by period channel maint abgcode formind;</v>
          </cell>
        </row>
        <row r="11185">
          <cell r="A11185" t="str">
            <v>if a;</v>
          </cell>
        </row>
        <row r="11186">
          <cell r="A11186" t="str">
            <v>%Missing;run;</v>
          </cell>
        </row>
        <row r="11187">
          <cell r="A11187" t="str">
            <v>proc sort data=ADS45ciq;by period descending channel maint abgcode descending formind;run;</v>
          </cell>
        </row>
        <row r="11188">
          <cell r="A11188" t="str">
            <v xml:space="preserve">data ADS45ciq; set ADS45ciq; </v>
          </cell>
        </row>
        <row r="11189">
          <cell r="A11189" t="str">
            <v>data ADS45ciq1; set ADS45ciq;</v>
          </cell>
        </row>
        <row r="11190">
          <cell r="A11190" t="str">
            <v>if period='Period1';</v>
          </cell>
        </row>
        <row r="11191">
          <cell r="A11191" t="str">
            <v>data ADS45ciq2; set ADS45ciq;</v>
          </cell>
        </row>
        <row r="11192">
          <cell r="A11192" t="str">
            <v>if period='Period2';</v>
          </cell>
        </row>
        <row r="11193">
          <cell r="A11193" t="str">
            <v>run;</v>
          </cell>
        </row>
        <row r="11195">
          <cell r="A11195" t="str">
            <v>/***********************************************/</v>
          </cell>
        </row>
        <row r="11196">
          <cell r="A11196" t="str">
            <v>/*    Finish ADS10 CIQ data                    */</v>
          </cell>
        </row>
        <row r="11197">
          <cell r="A11197" t="str">
            <v>/***********************************************/</v>
          </cell>
        </row>
        <row r="11199">
          <cell r="A11199" t="str">
            <v>proc sort data=dummy1; by period channel maint abgcode formind;run;</v>
          </cell>
        </row>
        <row r="11200">
          <cell r="A11200" t="str">
            <v xml:space="preserve">data ADS10ciq; set ADS10ciq; </v>
          </cell>
        </row>
        <row r="11201">
          <cell r="A11201" t="str">
            <v xml:space="preserve">if formind = '' then do;   </v>
          </cell>
        </row>
        <row r="11202">
          <cell r="A11202" t="str">
            <v>formind='Y';</v>
          </cell>
        </row>
        <row r="11203">
          <cell r="A11203" t="str">
            <v>end;</v>
          </cell>
        </row>
        <row r="11204">
          <cell r="A11204" t="str">
            <v>proc sort data=ADS10ciq; by period channel maint abgcode formind;</v>
          </cell>
        </row>
        <row r="11205">
          <cell r="A11205" t="str">
            <v>data ADS10ciq;merge dummy1 (in=a) ADS10ciq ;by period channel maint abgcode formind;</v>
          </cell>
        </row>
        <row r="11206">
          <cell r="A11206" t="str">
            <v>if a;</v>
          </cell>
        </row>
        <row r="11207">
          <cell r="A11207" t="str">
            <v>%Missing;run;</v>
          </cell>
        </row>
        <row r="11208">
          <cell r="A11208" t="str">
            <v>proc sort data=ADS10ciq;by period descending channel maint abgcode descending formind;run;</v>
          </cell>
        </row>
        <row r="11209">
          <cell r="A11209" t="str">
            <v xml:space="preserve">data ADS10ciq; set ADS10ciq; </v>
          </cell>
        </row>
        <row r="11210">
          <cell r="A11210" t="str">
            <v>data ADS10ciq1; set ADS10ciq;</v>
          </cell>
        </row>
        <row r="11211">
          <cell r="A11211" t="str">
            <v>if period='Period1';</v>
          </cell>
        </row>
        <row r="11212">
          <cell r="A11212" t="str">
            <v>data ADS10ciq2; set ADS10ciq;</v>
          </cell>
        </row>
        <row r="11213">
          <cell r="A11213" t="str">
            <v>if period='Period2';</v>
          </cell>
        </row>
        <row r="11214">
          <cell r="A11214" t="str">
            <v>run;</v>
          </cell>
        </row>
        <row r="11216">
          <cell r="A11216" t="str">
            <v>/***********************************************/</v>
          </cell>
        </row>
        <row r="11217">
          <cell r="A11217" t="str">
            <v>/*    Finish ALT CIQ data                    */</v>
          </cell>
        </row>
        <row r="11218">
          <cell r="A11218" t="str">
            <v>/***********************************************/</v>
          </cell>
        </row>
        <row r="11220">
          <cell r="A11220" t="str">
            <v>proc sort data=dummy1; by period channel maint abgcode formind;run;</v>
          </cell>
        </row>
        <row r="11221">
          <cell r="A11221" t="str">
            <v xml:space="preserve">data ALTciq; set ALTciq; </v>
          </cell>
        </row>
        <row r="11222">
          <cell r="A11222" t="str">
            <v xml:space="preserve">if formind = '' then do;   </v>
          </cell>
        </row>
        <row r="11223">
          <cell r="A11223" t="str">
            <v>formind='Y';</v>
          </cell>
        </row>
        <row r="11224">
          <cell r="A11224" t="str">
            <v>end;</v>
          </cell>
        </row>
        <row r="11225">
          <cell r="A11225" t="str">
            <v>proc sort data=ALTciq; by period channel maint abgcode formind;</v>
          </cell>
        </row>
        <row r="11226">
          <cell r="A11226" t="str">
            <v>data ALTciq;merge dummy1 (in=a) ALTciq ;by period channel maint abgcode formind;</v>
          </cell>
        </row>
        <row r="11227">
          <cell r="A11227" t="str">
            <v>if a;</v>
          </cell>
        </row>
        <row r="11228">
          <cell r="A11228" t="str">
            <v>%Missing;run;</v>
          </cell>
        </row>
        <row r="11229">
          <cell r="A11229" t="str">
            <v>proc sort data=ALTciq;by period descending channel maint abgcode descending formind;run;</v>
          </cell>
        </row>
        <row r="11230">
          <cell r="A11230" t="str">
            <v xml:space="preserve">data ALTciq; set ALTciq; </v>
          </cell>
        </row>
        <row r="11231">
          <cell r="A11231" t="str">
            <v>data ALTciq1; set ALTciq;</v>
          </cell>
        </row>
        <row r="11232">
          <cell r="A11232" t="str">
            <v>if period='Period1';</v>
          </cell>
        </row>
        <row r="11233">
          <cell r="A11233" t="str">
            <v>data ALTciq2; set ALTciq;</v>
          </cell>
        </row>
        <row r="11234">
          <cell r="A11234" t="str">
            <v>if period='Period2';</v>
          </cell>
        </row>
        <row r="11235">
          <cell r="A11235" t="str">
            <v>run;</v>
          </cell>
        </row>
        <row r="11237">
          <cell r="A11237" t="str">
            <v>/*************************************/</v>
          </cell>
        </row>
        <row r="11238">
          <cell r="A11238" t="str">
            <v>/*Manipulate patients data*/</v>
          </cell>
        </row>
        <row r="11239">
          <cell r="A11239" t="str">
            <v>/*************************************/</v>
          </cell>
        </row>
        <row r="11240">
          <cell r="A11240" t="str">
            <v>data pats_chan_gen; set pats_chan_gen;</v>
          </cell>
        </row>
        <row r="11241">
          <cell r="A11241" t="str">
            <v>if channel='R' then do;</v>
          </cell>
        </row>
        <row r="11242">
          <cell r="A11242" t="str">
            <v>retail_pats =npats;</v>
          </cell>
        </row>
        <row r="11243">
          <cell r="A11243" t="str">
            <v>retail_users=users;</v>
          </cell>
        </row>
        <row r="11244">
          <cell r="A11244" t="str">
            <v>end;</v>
          </cell>
        </row>
        <row r="11245">
          <cell r="A11245" t="str">
            <v>else if channel ='M' then do;</v>
          </cell>
        </row>
        <row r="11246">
          <cell r="A11246" t="str">
            <v>mail_pats=npats;</v>
          </cell>
        </row>
        <row r="11247">
          <cell r="A11247" t="str">
            <v>mail_users=users;</v>
          </cell>
        </row>
        <row r="11248">
          <cell r="A11248" t="str">
            <v>end;</v>
          </cell>
        </row>
        <row r="11249">
          <cell r="A11249" t="str">
            <v>drop channel npats users;</v>
          </cell>
        </row>
        <row r="11250">
          <cell r="A11250" t="str">
            <v>%missing;</v>
          </cell>
        </row>
        <row r="11251">
          <cell r="A11251" t="str">
            <v>run;</v>
          </cell>
        </row>
        <row r="11252">
          <cell r="A11252" t="str">
            <v>proc sort; by  period gender;</v>
          </cell>
        </row>
        <row r="11253">
          <cell r="A11253" t="str">
            <v>proc means noprint; by period gender;</v>
          </cell>
        </row>
        <row r="11254">
          <cell r="A11254" t="str">
            <v>var retail_pats mail_pats retail_users mail_users;</v>
          </cell>
        </row>
        <row r="11255">
          <cell r="A11255" t="str">
            <v>output out= pats_chan_gen sum=;run;</v>
          </cell>
        </row>
        <row r="11256">
          <cell r="A11256" t="str">
            <v>proc sort data=pats_gender; by period gender;</v>
          </cell>
        </row>
        <row r="11257">
          <cell r="A11257" t="str">
            <v>data gender_pats; merge pats_gender pats_chan_gen; by period; run;</v>
          </cell>
        </row>
        <row r="11258">
          <cell r="A11258" t="str">
            <v>data gender_pats; merge pg_dummy (in=a) gender_pats; by period; if a; run;</v>
          </cell>
        </row>
        <row r="11259">
          <cell r="A11259" t="str">
            <v/>
          </cell>
        </row>
        <row r="11260">
          <cell r="A11260" t="str">
            <v>data pats_channel; set pats_channel;</v>
          </cell>
        </row>
        <row r="11261">
          <cell r="A11261" t="str">
            <v>if channel='R' then do;</v>
          </cell>
        </row>
        <row r="11262">
          <cell r="A11262" t="str">
            <v>retail_pats =npats;</v>
          </cell>
        </row>
        <row r="11263">
          <cell r="A11263" t="str">
            <v>retail_users=users;</v>
          </cell>
        </row>
        <row r="11264">
          <cell r="A11264" t="str">
            <v>end;</v>
          </cell>
        </row>
        <row r="11265">
          <cell r="A11265" t="str">
            <v>else if channel ='M' then do;</v>
          </cell>
        </row>
        <row r="11266">
          <cell r="A11266" t="str">
            <v>mail_pats=npats;</v>
          </cell>
        </row>
        <row r="11267">
          <cell r="A11267" t="str">
            <v>mail_users=users;</v>
          </cell>
        </row>
        <row r="11268">
          <cell r="A11268" t="str">
            <v>end;</v>
          </cell>
        </row>
        <row r="11269">
          <cell r="A11269" t="str">
            <v>drop channel npats users;</v>
          </cell>
        </row>
        <row r="11270">
          <cell r="A11270" t="str">
            <v>%missing;</v>
          </cell>
        </row>
        <row r="11271">
          <cell r="A11271" t="str">
            <v>run;</v>
          </cell>
        </row>
        <row r="11272">
          <cell r="A11272" t="str">
            <v>proc sort; by  period ;</v>
          </cell>
        </row>
        <row r="11273">
          <cell r="A11273" t="str">
            <v>proc means noprint; by period;</v>
          </cell>
        </row>
        <row r="11274">
          <cell r="A11274" t="str">
            <v>var retail_pats mail_pats retail_users mail_users;</v>
          </cell>
        </row>
        <row r="11275">
          <cell r="A11275" t="str">
            <v>output out= pats_channel sum=;run;</v>
          </cell>
        </row>
        <row r="11276">
          <cell r="A11276" t="str">
            <v>proc sort data=pats_distinct; by period;</v>
          </cell>
        </row>
        <row r="11277">
          <cell r="A11277" t="str">
            <v>data total_pats; merge pats_distinct pats_channel; by period;</v>
          </cell>
        </row>
        <row r="11278">
          <cell r="A11278" t="str">
            <v>run;</v>
          </cell>
        </row>
        <row r="11279">
          <cell r="A11279" t="str">
            <v xml:space="preserve">data total_pats; merge period (in=a) total_pats; by period; if a; </v>
          </cell>
        </row>
        <row r="11280">
          <cell r="A11280" t="str">
            <v>%missing3; run;</v>
          </cell>
        </row>
        <row r="11282">
          <cell r="A11282" t="str">
            <v/>
          </cell>
        </row>
        <row r="11283">
          <cell r="A11283" t="str">
            <v>data sppats_channel; set sppats_channel;</v>
          </cell>
        </row>
        <row r="11284">
          <cell r="A11284" t="str">
            <v>if channel='R' then do;</v>
          </cell>
        </row>
        <row r="11285">
          <cell r="A11285" t="str">
            <v>retail_pats =npats;</v>
          </cell>
        </row>
        <row r="11286">
          <cell r="A11286" t="str">
            <v>retail_users=users;</v>
          </cell>
        </row>
        <row r="11287">
          <cell r="A11287" t="str">
            <v>end;</v>
          </cell>
        </row>
        <row r="11288">
          <cell r="A11288" t="str">
            <v>else if channel ='M' then do;</v>
          </cell>
        </row>
        <row r="11289">
          <cell r="A11289" t="str">
            <v>mail_pats=npats;</v>
          </cell>
        </row>
        <row r="11290">
          <cell r="A11290" t="str">
            <v>mail_users=users;</v>
          </cell>
        </row>
        <row r="11291">
          <cell r="A11291" t="str">
            <v>end;</v>
          </cell>
        </row>
        <row r="11292">
          <cell r="A11292" t="str">
            <v>drop channel npats users;</v>
          </cell>
        </row>
        <row r="11293">
          <cell r="A11293" t="str">
            <v>%missing;</v>
          </cell>
        </row>
        <row r="11294">
          <cell r="A11294" t="str">
            <v>run;</v>
          </cell>
        </row>
        <row r="11295">
          <cell r="A11295" t="str">
            <v>proc sort; by  period ;</v>
          </cell>
        </row>
        <row r="11296">
          <cell r="A11296" t="str">
            <v>proc means noprint; by period;</v>
          </cell>
        </row>
        <row r="11297">
          <cell r="A11297" t="str">
            <v>var retail_pats mail_pats retail_users mail_users;</v>
          </cell>
        </row>
        <row r="11298">
          <cell r="A11298" t="str">
            <v>output out= sppats_channel sum=;run;</v>
          </cell>
        </row>
        <row r="11299">
          <cell r="A11299" t="str">
            <v>proc sort data=sppats_distinct; by period;</v>
          </cell>
        </row>
        <row r="11300">
          <cell r="A11300" t="str">
            <v>data sptotal_pats; merge sppats_distinct sppats_channel; by period;</v>
          </cell>
        </row>
        <row r="11301">
          <cell r="A11301" t="str">
            <v>run;</v>
          </cell>
        </row>
        <row r="11302">
          <cell r="A11302" t="str">
            <v xml:space="preserve">data sptotal_pats; merge period (in=a) sptotal_pats; by period; if a; </v>
          </cell>
        </row>
        <row r="11303">
          <cell r="A11303" t="str">
            <v>%missing3; run;</v>
          </cell>
        </row>
        <row r="11306">
          <cell r="A11306" t="str">
            <v>data nonsppats_channel; set nonsppats_channel;</v>
          </cell>
        </row>
        <row r="11307">
          <cell r="A11307" t="str">
            <v>if channel='R' then do;</v>
          </cell>
        </row>
        <row r="11308">
          <cell r="A11308" t="str">
            <v>retail_pats =npats;</v>
          </cell>
        </row>
        <row r="11309">
          <cell r="A11309" t="str">
            <v>retail_users=users;</v>
          </cell>
        </row>
        <row r="11310">
          <cell r="A11310" t="str">
            <v>end;</v>
          </cell>
        </row>
        <row r="11311">
          <cell r="A11311" t="str">
            <v>else if channel ='M' then do;</v>
          </cell>
        </row>
        <row r="11312">
          <cell r="A11312" t="str">
            <v>mail_pats=npats;</v>
          </cell>
        </row>
        <row r="11313">
          <cell r="A11313" t="str">
            <v>mail_users=users;</v>
          </cell>
        </row>
        <row r="11314">
          <cell r="A11314" t="str">
            <v>end;</v>
          </cell>
        </row>
        <row r="11315">
          <cell r="A11315" t="str">
            <v>drop channel npats users;</v>
          </cell>
        </row>
        <row r="11316">
          <cell r="A11316" t="str">
            <v>%missing;</v>
          </cell>
        </row>
        <row r="11317">
          <cell r="A11317" t="str">
            <v>run;</v>
          </cell>
        </row>
        <row r="11318">
          <cell r="A11318" t="str">
            <v>proc sort; by  period ;</v>
          </cell>
        </row>
        <row r="11319">
          <cell r="A11319" t="str">
            <v>proc means noprint; by period;</v>
          </cell>
        </row>
        <row r="11320">
          <cell r="A11320" t="str">
            <v>var retail_pats mail_pats retail_users mail_users;</v>
          </cell>
        </row>
        <row r="11321">
          <cell r="A11321" t="str">
            <v>output out= nonsppats_channel sum=;run;</v>
          </cell>
        </row>
        <row r="11322">
          <cell r="A11322" t="str">
            <v>proc sort data=nonsppats_distinct; by period;</v>
          </cell>
        </row>
        <row r="11323">
          <cell r="A11323" t="str">
            <v>data nonsptotal_pats; merge nonsppats_distinct nonsppats_channel; by period;</v>
          </cell>
        </row>
        <row r="11324">
          <cell r="A11324" t="str">
            <v>run;</v>
          </cell>
        </row>
        <row r="11325">
          <cell r="A11325" t="str">
            <v xml:space="preserve">data nonsptotal_pats; merge period (in=a) nonsptotal_pats; by period; if a; </v>
          </cell>
        </row>
        <row r="11326">
          <cell r="A11326" t="str">
            <v>%missing3; run;</v>
          </cell>
        </row>
        <row r="11329">
          <cell r="A11329" t="str">
            <v>/****************************/</v>
          </cell>
        </row>
        <row r="11330">
          <cell r="A11330" t="str">
            <v>/*Finish Eligibility counts*/</v>
          </cell>
        </row>
        <row r="11331">
          <cell r="A11331" t="str">
            <v>/****************************/</v>
          </cell>
        </row>
        <row r="11332">
          <cell r="A11332" t="str">
            <v/>
          </cell>
        </row>
        <row r="11333">
          <cell r="A11333" t="str">
            <v>data elig_tbl; set elig;</v>
          </cell>
        </row>
        <row r="11334">
          <cell r="A11334" t="str">
            <v>if gender=' ' then do;</v>
          </cell>
        </row>
        <row r="11335">
          <cell r="A11335" t="str">
            <v>gender='U';</v>
          </cell>
        </row>
        <row r="11336">
          <cell r="A11336" t="str">
            <v>_members = members;</v>
          </cell>
        </row>
        <row r="11337">
          <cell r="A11337" t="str">
            <v>_eligs = eligible;</v>
          </cell>
        </row>
        <row r="11338">
          <cell r="A11338" t="str">
            <v>_deps = members-eligible;</v>
          </cell>
        </row>
        <row r="11339">
          <cell r="A11339" t="str">
            <v>end;</v>
          </cell>
        </row>
        <row r="11340">
          <cell r="A11340" t="str">
            <v>else if gender ='M' then do;</v>
          </cell>
        </row>
        <row r="11341">
          <cell r="A11341" t="str">
            <v>male_members = members;</v>
          </cell>
        </row>
        <row r="11342">
          <cell r="A11342" t="str">
            <v>male_eligs = eligible;</v>
          </cell>
        </row>
        <row r="11343">
          <cell r="A11343" t="str">
            <v>male_deps = members-eligible;</v>
          </cell>
        </row>
        <row r="11344">
          <cell r="A11344" t="str">
            <v>end;</v>
          </cell>
        </row>
        <row r="11345">
          <cell r="A11345" t="str">
            <v>else if gender ='F' then do;</v>
          </cell>
        </row>
        <row r="11346">
          <cell r="A11346" t="str">
            <v>female_members = members;</v>
          </cell>
        </row>
        <row r="11347">
          <cell r="A11347" t="str">
            <v>female_eligs = eligible;</v>
          </cell>
        </row>
        <row r="11348">
          <cell r="A11348" t="str">
            <v>female_deps = members-eligible;</v>
          </cell>
        </row>
        <row r="11349">
          <cell r="A11349" t="str">
            <v>end;</v>
          </cell>
        </row>
        <row r="11350">
          <cell r="A11350" t="str">
            <v>drop gender members eligible;</v>
          </cell>
        </row>
        <row r="11351">
          <cell r="A11351" t="str">
            <v>month_junk=1;</v>
          </cell>
        </row>
        <row r="11352">
          <cell r="A11352" t="str">
            <v>%missing3;</v>
          </cell>
        </row>
        <row r="11353">
          <cell r="A11353" t="str">
            <v>run;</v>
          </cell>
        </row>
        <row r="11354">
          <cell r="A11354" t="str">
            <v>proc sort; by cycleid  ;run;</v>
          </cell>
        </row>
        <row r="11355">
          <cell r="A11355" t="str">
            <v>proc means noprint; by cycleid;</v>
          </cell>
        </row>
        <row r="11356">
          <cell r="A11356" t="str">
            <v>output out= elig_tbl sum=;run;</v>
          </cell>
        </row>
        <row r="11357">
          <cell r="A11357" t="str">
            <v>proc sort data=elig_dummy; by cycleid;</v>
          </cell>
        </row>
        <row r="11358">
          <cell r="A11358" t="str">
            <v>data elig_tbl; merge elig_dummy (in=a) elig_tbl; by cycleid; if a;</v>
          </cell>
        </row>
        <row r="11359">
          <cell r="A11359" t="str">
            <v>run;</v>
          </cell>
        </row>
        <row r="11360">
          <cell r="A11360" t="str">
            <v>data elig_tbl; set elig_tbl;</v>
          </cell>
        </row>
        <row r="11361">
          <cell r="A11361" t="str">
            <v>%missing3;</v>
          </cell>
        </row>
        <row r="11362">
          <cell r="A11362" t="str">
            <v>run;</v>
          </cell>
        </row>
        <row r="11363">
          <cell r="A11363" t="str">
            <v/>
          </cell>
        </row>
        <row r="11364">
          <cell r="A11364" t="str">
            <v>/*************************************/</v>
          </cell>
        </row>
        <row r="11365">
          <cell r="A11365" t="str">
            <v>/*Finish Chapter data */</v>
          </cell>
        </row>
        <row r="11366">
          <cell r="A11366" t="str">
            <v>/*************************************/</v>
          </cell>
        </row>
        <row r="11367">
          <cell r="A11367" t="str">
            <v/>
          </cell>
        </row>
        <row r="11368">
          <cell r="A11368" t="str">
            <v>data form_chap; set form_chap;</v>
          </cell>
        </row>
        <row r="11369">
          <cell r="A11369" t="str">
            <v>chapter_id2=chapter_id*1+0;run;</v>
          </cell>
        </row>
        <row r="11370">
          <cell r="A11370" t="str">
            <v/>
          </cell>
        </row>
        <row r="11371">
          <cell r="A11371" t="str">
            <v>proc sort; by period chapter_id2;</v>
          </cell>
        </row>
        <row r="11372">
          <cell r="A11372" t="str">
            <v xml:space="preserve">data form_chap; merge ch_dummy1 (in=a) form_chap; </v>
          </cell>
        </row>
        <row r="11373">
          <cell r="A11373" t="str">
            <v>by period chapter_id2; if a; drop chapter_id2; %missing; run;</v>
          </cell>
        </row>
        <row r="11374">
          <cell r="A11374" t="str">
            <v>data chap1; set form_chap;</v>
          </cell>
        </row>
        <row r="11375">
          <cell r="A11375" t="str">
            <v>if period='Period1';</v>
          </cell>
        </row>
        <row r="11376">
          <cell r="A11376" t="str">
            <v>data chap2; set form_chap;</v>
          </cell>
        </row>
        <row r="11377">
          <cell r="A11377" t="str">
            <v>if period='Period2';</v>
          </cell>
        </row>
        <row r="11378">
          <cell r="A11378" t="str">
            <v>run;</v>
          </cell>
        </row>
        <row r="11379">
          <cell r="A11379" t="str">
            <v/>
          </cell>
        </row>
        <row r="11380">
          <cell r="A11380" t="str">
            <v>/********************************************/</v>
          </cell>
        </row>
        <row r="11381">
          <cell r="A11381" t="str">
            <v>/*        FINISH AVG AGE                    */</v>
          </cell>
        </row>
        <row r="11382">
          <cell r="A11382" t="str">
            <v>/********************************************/</v>
          </cell>
        </row>
        <row r="11383">
          <cell r="A11383" t="str">
            <v xml:space="preserve">data avg_age; merge age_dummy1 (in=a) avg_age; </v>
          </cell>
        </row>
        <row r="11384">
          <cell r="A11384" t="str">
            <v>by period gr_age_id; %missing; run;</v>
          </cell>
        </row>
        <row r="11385">
          <cell r="A11385" t="str">
            <v>data age1; set avg_age;</v>
          </cell>
        </row>
        <row r="11386">
          <cell r="A11386" t="str">
            <v>if period='Period1';</v>
          </cell>
        </row>
        <row r="11387">
          <cell r="A11387" t="str">
            <v>data age2; set avg_age;</v>
          </cell>
        </row>
        <row r="11388">
          <cell r="A11388" t="str">
            <v>if period='Period2';</v>
          </cell>
        </row>
        <row r="11389">
          <cell r="A11389" t="str">
            <v>run;</v>
          </cell>
        </row>
        <row r="11392">
          <cell r="A11392" t="str">
            <v>PROC FORMAT ;</v>
          </cell>
        </row>
        <row r="11393">
          <cell r="A11393" t="str">
            <v xml:space="preserve">  VALUE $abgcode</v>
          </cell>
        </row>
        <row r="11394">
          <cell r="A11394" t="str">
            <v xml:space="preserve">  'A'  =    'Single Source'</v>
          </cell>
        </row>
        <row r="11395">
          <cell r="A11395" t="str">
            <v xml:space="preserve">  'B'  =    'Multi Source'</v>
          </cell>
        </row>
        <row r="11396">
          <cell r="A11396" t="str">
            <v xml:space="preserve">  'G'  =    'Generic'</v>
          </cell>
        </row>
        <row r="11397">
          <cell r="A11397" t="str">
            <v>;</v>
          </cell>
        </row>
        <row r="11398">
          <cell r="A11398" t="str">
            <v>PROC FORMAT ;</v>
          </cell>
        </row>
        <row r="11399">
          <cell r="A11399" t="str">
            <v xml:space="preserve">  VALUE $channel</v>
          </cell>
        </row>
        <row r="11400">
          <cell r="A11400" t="str">
            <v xml:space="preserve">  'M'  =    'Mail'</v>
          </cell>
        </row>
        <row r="11401">
          <cell r="A11401" t="str">
            <v xml:space="preserve">  'R'  =    'Retail'</v>
          </cell>
        </row>
        <row r="11402">
          <cell r="A11402" t="str">
            <v/>
          </cell>
        </row>
        <row r="11403">
          <cell r="A11403" t="str">
            <v>;</v>
          </cell>
        </row>
        <row r="11404">
          <cell r="A11404" t="str">
            <v>PROC FORMAT ;</v>
          </cell>
        </row>
        <row r="11405">
          <cell r="A11405" t="str">
            <v xml:space="preserve">  VALUE $maint</v>
          </cell>
        </row>
        <row r="11406">
          <cell r="A11406" t="str">
            <v xml:space="preserve">  '0'  =    'Acute       '</v>
          </cell>
        </row>
        <row r="11407">
          <cell r="A11407" t="str">
            <v xml:space="preserve">  '1'  =    'Maint.      '</v>
          </cell>
        </row>
        <row r="11408">
          <cell r="A11408" t="str">
            <v>;</v>
          </cell>
        </row>
        <row r="11409">
          <cell r="A11409" t="str">
            <v>PROC FORMAT ;</v>
          </cell>
        </row>
        <row r="11410">
          <cell r="A11410" t="str">
            <v xml:space="preserve">  VALUE $formind</v>
          </cell>
        </row>
        <row r="11411">
          <cell r="A11411" t="str">
            <v xml:space="preserve">  'N'  =    'Non-form'</v>
          </cell>
        </row>
        <row r="11412">
          <cell r="A11412" t="str">
            <v xml:space="preserve">  'Y'  =    'Form'</v>
          </cell>
        </row>
        <row r="11413">
          <cell r="A11413" t="str">
            <v>;</v>
          </cell>
        </row>
        <row r="11414">
          <cell r="A11414" t="str">
            <v>PROC FORMAT ;</v>
          </cell>
        </row>
        <row r="11415">
          <cell r="A11415" t="str">
            <v xml:space="preserve">  VALUE $costbs 32.</v>
          </cell>
        </row>
        <row r="11416">
          <cell r="A11416" t="str">
            <v>'1' = '1-AWP '</v>
          </cell>
        </row>
        <row r="11417">
          <cell r="A11417" t="str">
            <v>'2' = '2-ACQ'</v>
          </cell>
        </row>
        <row r="11418">
          <cell r="A11418" t="str">
            <v>'3' = '3-FUL '</v>
          </cell>
        </row>
        <row r="11419">
          <cell r="A11419" t="str">
            <v>'4' = '4-AGP'</v>
          </cell>
        </row>
        <row r="11420">
          <cell r="A11420" t="str">
            <v>'5' = '5-Usual and Customary'</v>
          </cell>
        </row>
        <row r="11421">
          <cell r="A11421" t="str">
            <v>'6' = '6-Submitted Integrated Cost'</v>
          </cell>
        </row>
        <row r="11422">
          <cell r="A11422" t="str">
            <v>'7' = '7-State MAC'</v>
          </cell>
        </row>
        <row r="11423">
          <cell r="A11423" t="str">
            <v>'8' = '8-Unit Price'</v>
          </cell>
        </row>
        <row r="11424">
          <cell r="A11424" t="str">
            <v>'9' = '9-Copay Balance (Payable Only) '</v>
          </cell>
        </row>
        <row r="11425">
          <cell r="A11425" t="str">
            <v>'A' = 'A-Copay Ingredient Cost'</v>
          </cell>
        </row>
        <row r="11426">
          <cell r="A11426" t="str">
            <v>'M' = 'M-AWP Plus Percent W/ Limit'</v>
          </cell>
        </row>
        <row r="11427">
          <cell r="A11427" t="str">
            <v>'Z' = 'Z-Zero Balance'</v>
          </cell>
        </row>
        <row r="11429">
          <cell r="A11429" t="str">
            <v>;</v>
          </cell>
        </row>
        <row r="11430">
          <cell r="A11430" t="str">
            <v>PROC FORMAT ;</v>
          </cell>
        </row>
        <row r="11431">
          <cell r="A11431" t="str">
            <v xml:space="preserve">  VALUE $spind</v>
          </cell>
        </row>
        <row r="11432">
          <cell r="A11432" t="str">
            <v xml:space="preserve">  '0'  =    'No'</v>
          </cell>
        </row>
        <row r="11433">
          <cell r="A11433" t="str">
            <v xml:space="preserve">  '1'  =    'Yes'</v>
          </cell>
        </row>
        <row r="11434">
          <cell r="A11434" t="str">
            <v>;</v>
          </cell>
        </row>
        <row r="13063">
          <cell r="A13063" t="str">
            <v>data null;</v>
          </cell>
        </row>
        <row r="13064">
          <cell r="A13064" t="str">
            <v>x=sleep(3);</v>
          </cell>
        </row>
        <row r="13065">
          <cell r="A13065" t="str">
            <v>run;</v>
          </cell>
        </row>
        <row r="13066">
          <cell r="A13066" t="str">
            <v/>
          </cell>
        </row>
        <row r="13067">
          <cell r="A13067" t="str">
            <v>FILENAME ddecmds DDE "excel|system";</v>
          </cell>
        </row>
        <row r="13068">
          <cell r="A13068" t="str">
            <v/>
          </cell>
        </row>
        <row r="13069">
          <cell r="A13069" t="str">
            <v/>
          </cell>
        </row>
        <row r="13070">
          <cell r="A13070" t="str">
            <v/>
          </cell>
        </row>
        <row r="13071">
          <cell r="A13071" t="str">
            <v/>
          </cell>
        </row>
        <row r="13072">
          <cell r="A13072" t="str">
            <v/>
          </cell>
        </row>
        <row r="13073">
          <cell r="A13073" t="str">
            <v xml:space="preserve"> DATA _NULL_;</v>
          </cell>
        </row>
        <row r="13074">
          <cell r="A13074" t="str">
            <v xml:space="preserve">     FILE ddecmds;</v>
          </cell>
        </row>
        <row r="13075">
          <cell r="A13075" t="str">
            <v xml:space="preserve">     PUT &amp;template_nme;</v>
          </cell>
        </row>
        <row r="13076">
          <cell r="A13076" t="str">
            <v xml:space="preserve">     put &amp;outname;</v>
          </cell>
        </row>
        <row r="13077">
          <cell r="A13077" t="str">
            <v/>
          </cell>
        </row>
        <row r="13078">
          <cell r="A13078" t="str">
            <v>run;</v>
          </cell>
        </row>
        <row r="13080">
          <cell r="A13080" t="str">
            <v>/***************************CIQ***********************************************/</v>
          </cell>
        </row>
        <row r="13081">
          <cell r="A13081" t="str">
            <v>FILENAME ddedata DDE "excel|Period_1_Data!r9c1:r35c14" notab;</v>
          </cell>
        </row>
        <row r="13082">
          <cell r="A13082" t="str">
            <v xml:space="preserve">       data tempout;set ciq1;</v>
          </cell>
        </row>
        <row r="13083">
          <cell r="A13083" t="str">
            <v xml:space="preserve">        file ddedata ;</v>
          </cell>
        </row>
        <row r="13084">
          <cell r="A13084" t="str">
            <v xml:space="preserve">          if  _n_=1 then do;</v>
          </cell>
        </row>
        <row r="13085">
          <cell r="A13085" t="str">
            <v xml:space="preserve">        PUT @1 "&amp;Client_name" "09"x ;</v>
          </cell>
        </row>
        <row r="13086">
          <cell r="A13086" t="str">
            <v>PUT @1 "&amp;period1_title" "09"x  ;</v>
          </cell>
        </row>
        <row r="13087">
          <cell r="A13087" t="str">
            <v xml:space="preserve">              put @1 "CHANNEL" "09"x</v>
          </cell>
        </row>
        <row r="13088">
          <cell r="A13088" t="str">
            <v xml:space="preserve">              "MAINTENANCE" "09"x</v>
          </cell>
        </row>
        <row r="13089">
          <cell r="A13089" t="str">
            <v xml:space="preserve">               "ABG Code" "09"x</v>
          </cell>
        </row>
        <row r="13090">
          <cell r="A13090" t="str">
            <v xml:space="preserve">               "FormInd" "09"x</v>
          </cell>
        </row>
        <row r="13091">
          <cell r="A13091" t="str">
            <v xml:space="preserve">               "CLAIMS" "09"x</v>
          </cell>
        </row>
        <row r="13092">
          <cell r="A13092" t="str">
            <v xml:space="preserve">               "DAYS" "09"x</v>
          </cell>
        </row>
        <row r="13093">
          <cell r="A13093" t="str">
            <v xml:space="preserve">               "AWP" "09"x</v>
          </cell>
        </row>
        <row r="13094">
          <cell r="A13094" t="str">
            <v xml:space="preserve">               "ING. COST" "09"x</v>
          </cell>
        </row>
        <row r="13095">
          <cell r="A13095" t="str">
            <v xml:space="preserve">                "PROFEE" "09"x</v>
          </cell>
        </row>
        <row r="13096">
          <cell r="A13096" t="str">
            <v xml:space="preserve">                "COPAY" "09"x</v>
          </cell>
        </row>
        <row r="13097">
          <cell r="A13097" t="str">
            <v xml:space="preserve">                "DEDUCT" "09"x</v>
          </cell>
        </row>
        <row r="13098">
          <cell r="A13098" t="str">
            <v xml:space="preserve">                "TAX" "09"x</v>
          </cell>
        </row>
        <row r="13099">
          <cell r="A13099" t="str">
            <v xml:space="preserve">                "Net Cost" "09"x</v>
          </cell>
        </row>
        <row r="13100">
          <cell r="A13100" t="str">
            <v>;</v>
          </cell>
        </row>
        <row r="13101">
          <cell r="A13101" t="str">
            <v xml:space="preserve">        end;</v>
          </cell>
        </row>
        <row r="13102">
          <cell r="A13102" t="str">
            <v xml:space="preserve">        put @1 channel channel. "09"X</v>
          </cell>
        </row>
        <row r="13103">
          <cell r="A13103" t="str">
            <v xml:space="preserve">                MAINT maint. "09"X</v>
          </cell>
        </row>
        <row r="13104">
          <cell r="A13104" t="str">
            <v xml:space="preserve">                ABGcode abgcode. "09"X</v>
          </cell>
        </row>
        <row r="13105">
          <cell r="A13105" t="str">
            <v xml:space="preserve">                FORMIND formind. "09"X</v>
          </cell>
        </row>
        <row r="13106">
          <cell r="A13106" t="str">
            <v xml:space="preserve">                NCLAIMS "09"X</v>
          </cell>
        </row>
        <row r="13107">
          <cell r="A13107" t="str">
            <v xml:space="preserve">                DAYS    "09"X</v>
          </cell>
        </row>
        <row r="13108">
          <cell r="A13108" t="str">
            <v xml:space="preserve">                awp  "09"X</v>
          </cell>
        </row>
        <row r="13109">
          <cell r="A13109" t="str">
            <v xml:space="preserve">                INGCOST "09"X</v>
          </cell>
        </row>
        <row r="13110">
          <cell r="A13110" t="str">
            <v xml:space="preserve">                PROFEE  "09"X</v>
          </cell>
        </row>
        <row r="13111">
          <cell r="A13111" t="str">
            <v xml:space="preserve">                COPAY   "09"X</v>
          </cell>
        </row>
        <row r="13112">
          <cell r="A13112" t="str">
            <v xml:space="preserve">                DEDUCT "09"X</v>
          </cell>
        </row>
        <row r="13113">
          <cell r="A13113" t="str">
            <v xml:space="preserve">                TAX "09"X</v>
          </cell>
        </row>
        <row r="13114">
          <cell r="A13114" t="str">
            <v xml:space="preserve">                NETCOST "09"X</v>
          </cell>
        </row>
        <row r="13115">
          <cell r="A13115" t="str">
            <v xml:space="preserve">        ;</v>
          </cell>
        </row>
        <row r="13116">
          <cell r="A13116" t="str">
            <v>run;</v>
          </cell>
        </row>
        <row r="13119">
          <cell r="A13119" t="str">
            <v>FILENAME ddedata DDE "excel|Period_2_Data!r9c1:r35c14" notab;</v>
          </cell>
        </row>
        <row r="13120">
          <cell r="A13120" t="str">
            <v/>
          </cell>
        </row>
        <row r="13121">
          <cell r="A13121" t="str">
            <v xml:space="preserve">       data tempout;set ciq2;</v>
          </cell>
        </row>
        <row r="13122">
          <cell r="A13122" t="str">
            <v xml:space="preserve">        file ddedata ;</v>
          </cell>
        </row>
        <row r="13123">
          <cell r="A13123" t="str">
            <v xml:space="preserve">          if  _n_=1 then do;</v>
          </cell>
        </row>
        <row r="13124">
          <cell r="A13124" t="str">
            <v xml:space="preserve">        PUT @1 "&amp;Client_name" "09"x ;</v>
          </cell>
        </row>
        <row r="13125">
          <cell r="A13125" t="str">
            <v>PUT @1 "&amp;period2_title" "09"x  ;</v>
          </cell>
        </row>
        <row r="13126">
          <cell r="A13126" t="str">
            <v xml:space="preserve">              put @1 "CHANNEL" "09"x</v>
          </cell>
        </row>
        <row r="13127">
          <cell r="A13127" t="str">
            <v xml:space="preserve">              "MAINTENANCE" "09"x</v>
          </cell>
        </row>
        <row r="13128">
          <cell r="A13128" t="str">
            <v xml:space="preserve">               "ABG Code" "09"x</v>
          </cell>
        </row>
        <row r="13129">
          <cell r="A13129" t="str">
            <v xml:space="preserve">               "FormInd" "09"x</v>
          </cell>
        </row>
        <row r="13130">
          <cell r="A13130" t="str">
            <v xml:space="preserve">               "CLAIMS" "09"x</v>
          </cell>
        </row>
        <row r="13131">
          <cell r="A13131" t="str">
            <v xml:space="preserve">               "DAYS" "09"x</v>
          </cell>
        </row>
        <row r="13132">
          <cell r="A13132" t="str">
            <v xml:space="preserve">               "AWP" "09"x</v>
          </cell>
        </row>
        <row r="13133">
          <cell r="A13133" t="str">
            <v xml:space="preserve">               "ING. COST" "09"x</v>
          </cell>
        </row>
        <row r="13134">
          <cell r="A13134" t="str">
            <v xml:space="preserve">                "PROFEE" "09"x</v>
          </cell>
        </row>
        <row r="13135">
          <cell r="A13135" t="str">
            <v xml:space="preserve">                "COPAY" "09"x</v>
          </cell>
        </row>
        <row r="13136">
          <cell r="A13136" t="str">
            <v xml:space="preserve">                "DEDUCT" "09"x</v>
          </cell>
        </row>
        <row r="13137">
          <cell r="A13137" t="str">
            <v xml:space="preserve">                "TAX" "09"x</v>
          </cell>
        </row>
        <row r="13138">
          <cell r="A13138" t="str">
            <v xml:space="preserve">                "Net Cost" "09"x</v>
          </cell>
        </row>
        <row r="13139">
          <cell r="A13139" t="str">
            <v>;</v>
          </cell>
        </row>
        <row r="13140">
          <cell r="A13140" t="str">
            <v xml:space="preserve">        end;</v>
          </cell>
        </row>
        <row r="13141">
          <cell r="A13141" t="str">
            <v xml:space="preserve">        put @1 channel channel. "09"X</v>
          </cell>
        </row>
        <row r="13142">
          <cell r="A13142" t="str">
            <v xml:space="preserve">                MAINT maint. "09"X</v>
          </cell>
        </row>
        <row r="13143">
          <cell r="A13143" t="str">
            <v xml:space="preserve">                ABGcode abgcode. "09"X</v>
          </cell>
        </row>
        <row r="13144">
          <cell r="A13144" t="str">
            <v xml:space="preserve">                FORMIND formind. "09"X</v>
          </cell>
        </row>
        <row r="13145">
          <cell r="A13145" t="str">
            <v xml:space="preserve">                NCLAIMS "09"X</v>
          </cell>
        </row>
        <row r="13146">
          <cell r="A13146" t="str">
            <v xml:space="preserve">                DAYS    "09"X</v>
          </cell>
        </row>
        <row r="13147">
          <cell r="A13147" t="str">
            <v xml:space="preserve">                awp  "09"X</v>
          </cell>
        </row>
        <row r="13148">
          <cell r="A13148" t="str">
            <v xml:space="preserve">                INGCOST "09"X</v>
          </cell>
        </row>
        <row r="13149">
          <cell r="A13149" t="str">
            <v xml:space="preserve">                PROFEE  "09"X</v>
          </cell>
        </row>
        <row r="13150">
          <cell r="A13150" t="str">
            <v xml:space="preserve">                COPAY   "09"X</v>
          </cell>
        </row>
        <row r="13151">
          <cell r="A13151" t="str">
            <v xml:space="preserve">                DEDUCT "09"X</v>
          </cell>
        </row>
        <row r="13152">
          <cell r="A13152" t="str">
            <v xml:space="preserve">                TAX "09"X</v>
          </cell>
        </row>
        <row r="13153">
          <cell r="A13153" t="str">
            <v xml:space="preserve">                NETCOST "09"X</v>
          </cell>
        </row>
        <row r="13154">
          <cell r="A13154" t="str">
            <v xml:space="preserve">        ;</v>
          </cell>
        </row>
        <row r="13155">
          <cell r="A13155" t="str">
            <v>run;</v>
          </cell>
        </row>
        <row r="13157">
          <cell r="A13157" t="str">
            <v>FILENAME ddedata DDE "excel|Period_2_Data!r9c15:r11c25" notab;</v>
          </cell>
        </row>
        <row r="13158">
          <cell r="A13158" t="str">
            <v xml:space="preserve">       data tempout;set inflationsum;</v>
          </cell>
        </row>
        <row r="13159">
          <cell r="A13159" t="str">
            <v xml:space="preserve">        file ddedata ;</v>
          </cell>
        </row>
        <row r="13160">
          <cell r="A13160" t="str">
            <v xml:space="preserve">          if  _n_=1 then do;</v>
          </cell>
        </row>
        <row r="13161">
          <cell r="A13161" t="str">
            <v xml:space="preserve">              put @1 "AWP1" "09"x "Days1" "09"x "AWP2" "09"x "Days2" "09"x "AWPPerDay1" "09"x "AWPPerDay2" "09"x "AdjAWP1" "09"x "InflationRate" "09"x</v>
          </cell>
        </row>
        <row r="13162">
          <cell r="A13162" t="str">
            <v>;</v>
          </cell>
        </row>
        <row r="13163">
          <cell r="A13163" t="str">
            <v xml:space="preserve">        end;</v>
          </cell>
        </row>
        <row r="13164">
          <cell r="A13164" t="str">
            <v xml:space="preserve">              put @1 AWP1 "09"x Days1 "09"x AWP2 "09"x Days2 "09"x AWPPerDay1 "09"x AWPPerDay2 "09"x AdjAWP1 "09"x InflationRate "09"x</v>
          </cell>
        </row>
        <row r="13165">
          <cell r="A13165" t="str">
            <v>;</v>
          </cell>
        </row>
        <row r="13166">
          <cell r="A13166" t="str">
            <v>run;</v>
          </cell>
        </row>
        <row r="13170">
          <cell r="A13170" t="str">
            <v>/***************************Payable CIQ***********************************************/</v>
          </cell>
        </row>
        <row r="13171">
          <cell r="A13171" t="str">
            <v>FILENAME ddedata DDE "excel|Period_1_Data!r40c1:r66c14" notab;</v>
          </cell>
        </row>
        <row r="13172">
          <cell r="A13172" t="str">
            <v xml:space="preserve">       data tempout;set payciq1;</v>
          </cell>
        </row>
        <row r="13173">
          <cell r="A13173" t="str">
            <v xml:space="preserve">        file ddedata ;</v>
          </cell>
        </row>
        <row r="13174">
          <cell r="A13174" t="str">
            <v xml:space="preserve">          if  _n_=1 then do;</v>
          </cell>
        </row>
        <row r="13175">
          <cell r="A13175" t="str">
            <v xml:space="preserve">        PUT @1 "&amp;Client_name" "09"x ;</v>
          </cell>
        </row>
        <row r="13176">
          <cell r="A13176" t="str">
            <v>PUT @1 "&amp;period1_title" "09"x  ;</v>
          </cell>
        </row>
        <row r="13177">
          <cell r="A13177" t="str">
            <v xml:space="preserve">              put @1 "CHANNEL" "09"x</v>
          </cell>
        </row>
        <row r="13178">
          <cell r="A13178" t="str">
            <v xml:space="preserve">              "MAINTENANCE" "09"x</v>
          </cell>
        </row>
        <row r="13179">
          <cell r="A13179" t="str">
            <v xml:space="preserve">               "ABG Code" "09"x</v>
          </cell>
        </row>
        <row r="13180">
          <cell r="A13180" t="str">
            <v xml:space="preserve">               "FormInd" "09"x</v>
          </cell>
        </row>
        <row r="13181">
          <cell r="A13181" t="str">
            <v xml:space="preserve">               "CLAIMS" "09"x</v>
          </cell>
        </row>
        <row r="13182">
          <cell r="A13182" t="str">
            <v xml:space="preserve">               "DAYS" "09"x</v>
          </cell>
        </row>
        <row r="13183">
          <cell r="A13183" t="str">
            <v xml:space="preserve">               "AWP" "09"x</v>
          </cell>
        </row>
        <row r="13184">
          <cell r="A13184" t="str">
            <v xml:space="preserve">               "ING. COST" "09"x</v>
          </cell>
        </row>
        <row r="13185">
          <cell r="A13185" t="str">
            <v xml:space="preserve">                "PROFEE" "09"x</v>
          </cell>
        </row>
        <row r="13186">
          <cell r="A13186" t="str">
            <v xml:space="preserve">                "COPAY" "09"x</v>
          </cell>
        </row>
        <row r="13187">
          <cell r="A13187" t="str">
            <v xml:space="preserve">                "DEDUCT" "09"x</v>
          </cell>
        </row>
        <row r="13188">
          <cell r="A13188" t="str">
            <v xml:space="preserve">                "TAX" "09"x</v>
          </cell>
        </row>
        <row r="13189">
          <cell r="A13189" t="str">
            <v xml:space="preserve">                "Net Cost" "09"x</v>
          </cell>
        </row>
        <row r="13190">
          <cell r="A13190" t="str">
            <v>;</v>
          </cell>
        </row>
        <row r="13191">
          <cell r="A13191" t="str">
            <v xml:space="preserve">        end;</v>
          </cell>
        </row>
        <row r="13192">
          <cell r="A13192" t="str">
            <v xml:space="preserve">        put @1 channel channel. "09"X</v>
          </cell>
        </row>
        <row r="13193">
          <cell r="A13193" t="str">
            <v xml:space="preserve">                MAINT maint. "09"X</v>
          </cell>
        </row>
        <row r="13194">
          <cell r="A13194" t="str">
            <v xml:space="preserve">                ABGcode abgcode. "09"X</v>
          </cell>
        </row>
        <row r="13195">
          <cell r="A13195" t="str">
            <v xml:space="preserve">                FORMIND formind. "09"X</v>
          </cell>
        </row>
        <row r="13196">
          <cell r="A13196" t="str">
            <v xml:space="preserve">                NCLAIMS "09"X</v>
          </cell>
        </row>
        <row r="13197">
          <cell r="A13197" t="str">
            <v xml:space="preserve">                DAYS    "09"X</v>
          </cell>
        </row>
        <row r="13198">
          <cell r="A13198" t="str">
            <v xml:space="preserve">                awp  "09"X</v>
          </cell>
        </row>
        <row r="13199">
          <cell r="A13199" t="str">
            <v xml:space="preserve">                INGCOST "09"X</v>
          </cell>
        </row>
        <row r="13200">
          <cell r="A13200" t="str">
            <v xml:space="preserve">                PROFEE  "09"X</v>
          </cell>
        </row>
        <row r="13201">
          <cell r="A13201" t="str">
            <v xml:space="preserve">                COPAY   "09"X</v>
          </cell>
        </row>
        <row r="13202">
          <cell r="A13202" t="str">
            <v xml:space="preserve">                DEDUCT "09"X</v>
          </cell>
        </row>
        <row r="13203">
          <cell r="A13203" t="str">
            <v xml:space="preserve">                TAX "09"X</v>
          </cell>
        </row>
        <row r="13204">
          <cell r="A13204" t="str">
            <v xml:space="preserve">                NETCOST "09"X</v>
          </cell>
        </row>
        <row r="13205">
          <cell r="A13205" t="str">
            <v xml:space="preserve">        ;</v>
          </cell>
        </row>
        <row r="13206">
          <cell r="A13206" t="str">
            <v>run;</v>
          </cell>
        </row>
        <row r="13209">
          <cell r="A13209" t="str">
            <v>FILENAME ddedata DDE "excel|Period_2_Data!r40c1:r66c14" notab;</v>
          </cell>
        </row>
        <row r="13210">
          <cell r="A13210" t="str">
            <v/>
          </cell>
        </row>
        <row r="13211">
          <cell r="A13211" t="str">
            <v xml:space="preserve">       data tempout;set payciq2;</v>
          </cell>
        </row>
        <row r="13212">
          <cell r="A13212" t="str">
            <v xml:space="preserve">        file ddedata ;</v>
          </cell>
        </row>
        <row r="13213">
          <cell r="A13213" t="str">
            <v xml:space="preserve">          if  _n_=1 then do;</v>
          </cell>
        </row>
        <row r="13214">
          <cell r="A13214" t="str">
            <v xml:space="preserve">        PUT @1 "&amp;Client_name" "09"x ;</v>
          </cell>
        </row>
        <row r="13215">
          <cell r="A13215" t="str">
            <v>PUT @1 "&amp;period2_title" "09"x  ;</v>
          </cell>
        </row>
        <row r="13216">
          <cell r="A13216" t="str">
            <v xml:space="preserve">              put @1 "CHANNEL" "09"x</v>
          </cell>
        </row>
        <row r="13217">
          <cell r="A13217" t="str">
            <v xml:space="preserve">              "MAINTENANCE" "09"x</v>
          </cell>
        </row>
        <row r="13218">
          <cell r="A13218" t="str">
            <v xml:space="preserve">               "ABG Code" "09"x</v>
          </cell>
        </row>
        <row r="13219">
          <cell r="A13219" t="str">
            <v xml:space="preserve">               "FormInd" "09"x</v>
          </cell>
        </row>
        <row r="13220">
          <cell r="A13220" t="str">
            <v xml:space="preserve">               "CLAIMS" "09"x</v>
          </cell>
        </row>
        <row r="13221">
          <cell r="A13221" t="str">
            <v xml:space="preserve">               "DAYS" "09"x</v>
          </cell>
        </row>
        <row r="13222">
          <cell r="A13222" t="str">
            <v xml:space="preserve">               "AWP" "09"x</v>
          </cell>
        </row>
        <row r="13223">
          <cell r="A13223" t="str">
            <v xml:space="preserve">               "ING. COST" "09"x</v>
          </cell>
        </row>
        <row r="13224">
          <cell r="A13224" t="str">
            <v xml:space="preserve">                "PROFEE" "09"x</v>
          </cell>
        </row>
        <row r="13225">
          <cell r="A13225" t="str">
            <v xml:space="preserve">                "COPAY" "09"x</v>
          </cell>
        </row>
        <row r="13226">
          <cell r="A13226" t="str">
            <v xml:space="preserve">                "DEDUCT" "09"x</v>
          </cell>
        </row>
        <row r="13227">
          <cell r="A13227" t="str">
            <v xml:space="preserve">                "TAX" "09"x</v>
          </cell>
        </row>
        <row r="13228">
          <cell r="A13228" t="str">
            <v xml:space="preserve">                "Net Cost" "09"x</v>
          </cell>
        </row>
        <row r="13229">
          <cell r="A13229" t="str">
            <v>;</v>
          </cell>
        </row>
        <row r="13230">
          <cell r="A13230" t="str">
            <v xml:space="preserve">        end;</v>
          </cell>
        </row>
        <row r="13231">
          <cell r="A13231" t="str">
            <v xml:space="preserve">        put @1 channel channel. "09"X</v>
          </cell>
        </row>
        <row r="13232">
          <cell r="A13232" t="str">
            <v xml:space="preserve">                MAINT maint. "09"X</v>
          </cell>
        </row>
        <row r="13233">
          <cell r="A13233" t="str">
            <v xml:space="preserve">                ABGcode abgcode. "09"X</v>
          </cell>
        </row>
        <row r="13234">
          <cell r="A13234" t="str">
            <v xml:space="preserve">                FORMIND formind. "09"X</v>
          </cell>
        </row>
        <row r="13235">
          <cell r="A13235" t="str">
            <v xml:space="preserve">                NCLAIMS "09"X</v>
          </cell>
        </row>
        <row r="13236">
          <cell r="A13236" t="str">
            <v xml:space="preserve">                DAYS    "09"X</v>
          </cell>
        </row>
        <row r="13237">
          <cell r="A13237" t="str">
            <v xml:space="preserve">                awp  "09"X</v>
          </cell>
        </row>
        <row r="13238">
          <cell r="A13238" t="str">
            <v xml:space="preserve">                INGCOST "09"X</v>
          </cell>
        </row>
        <row r="13239">
          <cell r="A13239" t="str">
            <v xml:space="preserve">                PROFEE  "09"X</v>
          </cell>
        </row>
        <row r="13240">
          <cell r="A13240" t="str">
            <v xml:space="preserve">                COPAY   "09"X</v>
          </cell>
        </row>
        <row r="13241">
          <cell r="A13241" t="str">
            <v xml:space="preserve">                DEDUCT "09"X</v>
          </cell>
        </row>
        <row r="13242">
          <cell r="A13242" t="str">
            <v xml:space="preserve">                TAX "09"X</v>
          </cell>
        </row>
        <row r="13243">
          <cell r="A13243" t="str">
            <v xml:space="preserve">                NETCOST "09"X</v>
          </cell>
        </row>
        <row r="13244">
          <cell r="A13244" t="str">
            <v xml:space="preserve">        ;</v>
          </cell>
        </row>
        <row r="13245">
          <cell r="A13245" t="str">
            <v>run;</v>
          </cell>
        </row>
        <row r="13246">
          <cell r="A13246" t="str">
            <v>/***************************Specialty CIQ***********************************************/</v>
          </cell>
        </row>
        <row r="13247">
          <cell r="A13247" t="str">
            <v>FILENAME ddedata DDE "excel|Period_1_Data!r70c1:r96c14" notab;</v>
          </cell>
        </row>
        <row r="13248">
          <cell r="A13248" t="str">
            <v xml:space="preserve">       data tempout;set specialtyciq1;</v>
          </cell>
        </row>
        <row r="13249">
          <cell r="A13249" t="str">
            <v xml:space="preserve">        file ddedata ;</v>
          </cell>
        </row>
        <row r="13250">
          <cell r="A13250" t="str">
            <v xml:space="preserve">          if  _n_=1 then do;</v>
          </cell>
        </row>
        <row r="13251">
          <cell r="A13251" t="str">
            <v xml:space="preserve">        PUT @1 "&amp;Client_name" "09"x ;</v>
          </cell>
        </row>
        <row r="13252">
          <cell r="A13252" t="str">
            <v>PUT @1 "&amp;period1_title" "09"x  ;</v>
          </cell>
        </row>
        <row r="13253">
          <cell r="A13253" t="str">
            <v xml:space="preserve">              put @1 "CHANNEL" "09"x</v>
          </cell>
        </row>
        <row r="13254">
          <cell r="A13254" t="str">
            <v xml:space="preserve">              "MAINTENANCE" "09"x</v>
          </cell>
        </row>
        <row r="13255">
          <cell r="A13255" t="str">
            <v xml:space="preserve">               "ABG Code" "09"x</v>
          </cell>
        </row>
        <row r="13256">
          <cell r="A13256" t="str">
            <v xml:space="preserve">               "FormInd" "09"x</v>
          </cell>
        </row>
        <row r="13257">
          <cell r="A13257" t="str">
            <v xml:space="preserve">               "CLAIMS" "09"x</v>
          </cell>
        </row>
        <row r="13258">
          <cell r="A13258" t="str">
            <v xml:space="preserve">               "DAYS" "09"x</v>
          </cell>
        </row>
        <row r="13259">
          <cell r="A13259" t="str">
            <v xml:space="preserve">               "AWP" "09"x</v>
          </cell>
        </row>
        <row r="13260">
          <cell r="A13260" t="str">
            <v xml:space="preserve">               "ING. COST" "09"x</v>
          </cell>
        </row>
        <row r="13261">
          <cell r="A13261" t="str">
            <v xml:space="preserve">                "PROFEE" "09"x</v>
          </cell>
        </row>
        <row r="13262">
          <cell r="A13262" t="str">
            <v xml:space="preserve">                "COPAY" "09"x</v>
          </cell>
        </row>
        <row r="13263">
          <cell r="A13263" t="str">
            <v xml:space="preserve">                "DEDUCT" "09"x</v>
          </cell>
        </row>
        <row r="13264">
          <cell r="A13264" t="str">
            <v xml:space="preserve">                "TAX" "09"x</v>
          </cell>
        </row>
        <row r="13265">
          <cell r="A13265" t="str">
            <v xml:space="preserve">                "Net Cost" "09"x</v>
          </cell>
        </row>
        <row r="13266">
          <cell r="A13266" t="str">
            <v>;</v>
          </cell>
        </row>
        <row r="13267">
          <cell r="A13267" t="str">
            <v xml:space="preserve">        end;</v>
          </cell>
        </row>
        <row r="13268">
          <cell r="A13268" t="str">
            <v xml:space="preserve">        put @1 channel channel. "09"X</v>
          </cell>
        </row>
        <row r="13269">
          <cell r="A13269" t="str">
            <v xml:space="preserve">                MAINT maint. "09"X</v>
          </cell>
        </row>
        <row r="13270">
          <cell r="A13270" t="str">
            <v xml:space="preserve">                ABGcode abgcode. "09"X</v>
          </cell>
        </row>
        <row r="13271">
          <cell r="A13271" t="str">
            <v xml:space="preserve">                FORMIND formind. "09"X</v>
          </cell>
        </row>
        <row r="13272">
          <cell r="A13272" t="str">
            <v xml:space="preserve">                NCLAIMS "09"X</v>
          </cell>
        </row>
        <row r="13273">
          <cell r="A13273" t="str">
            <v xml:space="preserve">                DAYS    "09"X</v>
          </cell>
        </row>
        <row r="13274">
          <cell r="A13274" t="str">
            <v xml:space="preserve">                awp  "09"X</v>
          </cell>
        </row>
        <row r="13275">
          <cell r="A13275" t="str">
            <v xml:space="preserve">                INGCOST "09"X</v>
          </cell>
        </row>
        <row r="13276">
          <cell r="A13276" t="str">
            <v xml:space="preserve">                PROFEE  "09"X</v>
          </cell>
        </row>
        <row r="13277">
          <cell r="A13277" t="str">
            <v xml:space="preserve">                COPAY   "09"X</v>
          </cell>
        </row>
        <row r="13278">
          <cell r="A13278" t="str">
            <v xml:space="preserve">                DEDUCT "09"X</v>
          </cell>
        </row>
        <row r="13279">
          <cell r="A13279" t="str">
            <v xml:space="preserve">                TAX "09"X</v>
          </cell>
        </row>
        <row r="13280">
          <cell r="A13280" t="str">
            <v xml:space="preserve">                NETCOST "09"X</v>
          </cell>
        </row>
        <row r="13281">
          <cell r="A13281" t="str">
            <v xml:space="preserve">        ;</v>
          </cell>
        </row>
        <row r="13282">
          <cell r="A13282" t="str">
            <v>run;</v>
          </cell>
        </row>
        <row r="13285">
          <cell r="A13285" t="str">
            <v>FILENAME ddedata DDE "excel|Period_2_Data!r70c1:r96c14" notab;</v>
          </cell>
        </row>
        <row r="13286">
          <cell r="A13286" t="str">
            <v/>
          </cell>
        </row>
        <row r="13287">
          <cell r="A13287" t="str">
            <v xml:space="preserve">       data tempout;set specialtyciq2;</v>
          </cell>
        </row>
        <row r="13288">
          <cell r="A13288" t="str">
            <v xml:space="preserve">        file ddedata ;</v>
          </cell>
        </row>
        <row r="13289">
          <cell r="A13289" t="str">
            <v xml:space="preserve">          if  _n_=1 then do;</v>
          </cell>
        </row>
        <row r="13290">
          <cell r="A13290" t="str">
            <v xml:space="preserve">        PUT @1 "&amp;Client_name" "09"x ;</v>
          </cell>
        </row>
        <row r="13291">
          <cell r="A13291" t="str">
            <v>PUT @1 "&amp;period2_title" "09"x  ;</v>
          </cell>
        </row>
        <row r="13292">
          <cell r="A13292" t="str">
            <v xml:space="preserve">              put @1 "CHANNEL" "09"x</v>
          </cell>
        </row>
        <row r="13293">
          <cell r="A13293" t="str">
            <v xml:space="preserve">              "MAINTENANCE" "09"x</v>
          </cell>
        </row>
        <row r="13294">
          <cell r="A13294" t="str">
            <v xml:space="preserve">               "ABG Code" "09"x</v>
          </cell>
        </row>
        <row r="13295">
          <cell r="A13295" t="str">
            <v xml:space="preserve">               "FormInd" "09"x</v>
          </cell>
        </row>
        <row r="13296">
          <cell r="A13296" t="str">
            <v xml:space="preserve">               "CLAIMS" "09"x</v>
          </cell>
        </row>
        <row r="13297">
          <cell r="A13297" t="str">
            <v xml:space="preserve">               "DAYS" "09"x</v>
          </cell>
        </row>
        <row r="13298">
          <cell r="A13298" t="str">
            <v xml:space="preserve">               "AWP" "09"x</v>
          </cell>
        </row>
        <row r="13299">
          <cell r="A13299" t="str">
            <v xml:space="preserve">               "ING. COST" "09"x</v>
          </cell>
        </row>
        <row r="13300">
          <cell r="A13300" t="str">
            <v xml:space="preserve">                "PROFEE" "09"x</v>
          </cell>
        </row>
        <row r="13301">
          <cell r="A13301" t="str">
            <v xml:space="preserve">                "COPAY" "09"x</v>
          </cell>
        </row>
        <row r="13302">
          <cell r="A13302" t="str">
            <v xml:space="preserve">                "DEDUCT" "09"x</v>
          </cell>
        </row>
        <row r="13303">
          <cell r="A13303" t="str">
            <v xml:space="preserve">                "TAX" "09"x</v>
          </cell>
        </row>
        <row r="13304">
          <cell r="A13304" t="str">
            <v xml:space="preserve">                "Net Cost" "09"x</v>
          </cell>
        </row>
        <row r="13305">
          <cell r="A13305" t="str">
            <v>;</v>
          </cell>
        </row>
        <row r="13306">
          <cell r="A13306" t="str">
            <v xml:space="preserve">        end;</v>
          </cell>
        </row>
        <row r="13307">
          <cell r="A13307" t="str">
            <v xml:space="preserve">        put @1 channel channel. "09"X</v>
          </cell>
        </row>
        <row r="13308">
          <cell r="A13308" t="str">
            <v xml:space="preserve">                MAINT maint. "09"X</v>
          </cell>
        </row>
        <row r="13309">
          <cell r="A13309" t="str">
            <v xml:space="preserve">                ABGcode abgcode. "09"X</v>
          </cell>
        </row>
        <row r="13310">
          <cell r="A13310" t="str">
            <v xml:space="preserve">                FORMIND formind. "09"X</v>
          </cell>
        </row>
        <row r="13311">
          <cell r="A13311" t="str">
            <v xml:space="preserve">                NCLAIMS "09"X</v>
          </cell>
        </row>
        <row r="13312">
          <cell r="A13312" t="str">
            <v xml:space="preserve">                DAYS    "09"X</v>
          </cell>
        </row>
        <row r="13313">
          <cell r="A13313" t="str">
            <v xml:space="preserve">                awp  "09"X</v>
          </cell>
        </row>
        <row r="13314">
          <cell r="A13314" t="str">
            <v xml:space="preserve">                INGCOST "09"X</v>
          </cell>
        </row>
        <row r="13315">
          <cell r="A13315" t="str">
            <v xml:space="preserve">                PROFEE  "09"X</v>
          </cell>
        </row>
        <row r="13316">
          <cell r="A13316" t="str">
            <v xml:space="preserve">                COPAY   "09"X</v>
          </cell>
        </row>
        <row r="13317">
          <cell r="A13317" t="str">
            <v xml:space="preserve">                DEDUCT "09"X</v>
          </cell>
        </row>
        <row r="13318">
          <cell r="A13318" t="str">
            <v xml:space="preserve">                TAX "09"X</v>
          </cell>
        </row>
        <row r="13319">
          <cell r="A13319" t="str">
            <v xml:space="preserve">                NETCOST "09"X</v>
          </cell>
        </row>
        <row r="13320">
          <cell r="A13320" t="str">
            <v xml:space="preserve">        ;</v>
          </cell>
        </row>
        <row r="13321">
          <cell r="A13321" t="str">
            <v>run;</v>
          </cell>
        </row>
        <row r="13324">
          <cell r="A13324" t="str">
            <v>FILENAME ddedata DDE "excel|Inflation!r5c2:r107c19" notab;</v>
          </cell>
        </row>
        <row r="13325">
          <cell r="A13325" t="str">
            <v xml:space="preserve">       data tempout;set inflationdetail;</v>
          </cell>
        </row>
        <row r="13326">
          <cell r="A13326" t="str">
            <v xml:space="preserve">        file ddedata ;</v>
          </cell>
        </row>
        <row r="13327">
          <cell r="A13327" t="str">
            <v xml:space="preserve">          if  _n_=1 then do;</v>
          </cell>
        </row>
        <row r="13328">
          <cell r="A13328" t="str">
            <v xml:space="preserve">              put @1 "Brand Name" "09"x "AWP1" "09"x "Days1" "09"x "AWP2" "09"x "Days2" "09"x "AWP/Day1" "09"x "AWP/Day2" "09"x "Adjusted AWP1" "09"x "Inflation Impact" "09"x "Inflation Rate" "09"x</v>
          </cell>
        </row>
        <row r="13329">
          <cell r="A13329" t="str">
            <v>;</v>
          </cell>
        </row>
        <row r="13330">
          <cell r="A13330" t="str">
            <v>end;</v>
          </cell>
        </row>
        <row r="13331">
          <cell r="A13331" t="str">
            <v xml:space="preserve">              put @1 Brand1 "09"x AWP1 "09"x Days1 "09"x AWP2 "09"x Days2 "09"x AWPPerDay1 "09"x AWPPerDay2 "09"x AdjAWP1 "09"x InflationImpact "09"x InflationRate "09"x</v>
          </cell>
        </row>
        <row r="13332">
          <cell r="A13332" t="str">
            <v>;</v>
          </cell>
        </row>
        <row r="13333">
          <cell r="A13333" t="str">
            <v>run;</v>
          </cell>
        </row>
        <row r="13335">
          <cell r="A13335" t="str">
            <v>/***************************ADS45 CIQ***********************************************/</v>
          </cell>
        </row>
        <row r="13336">
          <cell r="A13336" t="str">
            <v>FILENAME ddedata DDE "excel|Period_1_Data!r100c1:r126c14" notab;</v>
          </cell>
        </row>
        <row r="13337">
          <cell r="A13337" t="str">
            <v xml:space="preserve">       data tempout;set ADS45ciq1;</v>
          </cell>
        </row>
        <row r="13338">
          <cell r="A13338" t="str">
            <v xml:space="preserve">        file ddedata ;</v>
          </cell>
        </row>
        <row r="13339">
          <cell r="A13339" t="str">
            <v xml:space="preserve">          if  _n_=1 then do;</v>
          </cell>
        </row>
        <row r="13340">
          <cell r="A13340" t="str">
            <v xml:space="preserve">        PUT @1 "&amp;Client_name" "09"x ;</v>
          </cell>
        </row>
        <row r="13341">
          <cell r="A13341" t="str">
            <v>PUT @1 "&amp;period1_title" "09"x  ;</v>
          </cell>
        </row>
        <row r="13342">
          <cell r="A13342" t="str">
            <v xml:space="preserve">              put @1 "CHANNEL" "09"x</v>
          </cell>
        </row>
        <row r="13343">
          <cell r="A13343" t="str">
            <v xml:space="preserve">              "MAINTENANCE" "09"x</v>
          </cell>
        </row>
        <row r="13344">
          <cell r="A13344" t="str">
            <v xml:space="preserve">               "ABG Code" "09"x</v>
          </cell>
        </row>
        <row r="13345">
          <cell r="A13345" t="str">
            <v xml:space="preserve">               "FormInd" "09"x</v>
          </cell>
        </row>
        <row r="13346">
          <cell r="A13346" t="str">
            <v xml:space="preserve">               "CLAIMS" "09"x</v>
          </cell>
        </row>
        <row r="13347">
          <cell r="A13347" t="str">
            <v xml:space="preserve">               "DAYS" "09"x</v>
          </cell>
        </row>
        <row r="13348">
          <cell r="A13348" t="str">
            <v xml:space="preserve">               "AWP" "09"x</v>
          </cell>
        </row>
        <row r="13349">
          <cell r="A13349" t="str">
            <v xml:space="preserve">               "ING. COST" "09"x</v>
          </cell>
        </row>
        <row r="13350">
          <cell r="A13350" t="str">
            <v xml:space="preserve">                "PROFEE" "09"x</v>
          </cell>
        </row>
        <row r="13351">
          <cell r="A13351" t="str">
            <v xml:space="preserve">                "COPAY" "09"x</v>
          </cell>
        </row>
        <row r="13352">
          <cell r="A13352" t="str">
            <v xml:space="preserve">                "DEDUCT" "09"x</v>
          </cell>
        </row>
        <row r="13353">
          <cell r="A13353" t="str">
            <v xml:space="preserve">                "TAX" "09"x</v>
          </cell>
        </row>
        <row r="13354">
          <cell r="A13354" t="str">
            <v xml:space="preserve">                "Net Cost" "09"x</v>
          </cell>
        </row>
        <row r="13355">
          <cell r="A13355" t="str">
            <v>;</v>
          </cell>
        </row>
        <row r="13356">
          <cell r="A13356" t="str">
            <v xml:space="preserve">        end;</v>
          </cell>
        </row>
        <row r="13357">
          <cell r="A13357" t="str">
            <v xml:space="preserve">        put @1 channel channel. "09"X</v>
          </cell>
        </row>
        <row r="13358">
          <cell r="A13358" t="str">
            <v xml:space="preserve">                MAINT maint. "09"X</v>
          </cell>
        </row>
        <row r="13359">
          <cell r="A13359" t="str">
            <v xml:space="preserve">                ABGcode abgcode. "09"X</v>
          </cell>
        </row>
        <row r="13360">
          <cell r="A13360" t="str">
            <v xml:space="preserve">                FORMIND formind. "09"X</v>
          </cell>
        </row>
        <row r="13361">
          <cell r="A13361" t="str">
            <v xml:space="preserve">                NCLAIMS "09"X</v>
          </cell>
        </row>
        <row r="13362">
          <cell r="A13362" t="str">
            <v xml:space="preserve">                DAYS    "09"X</v>
          </cell>
        </row>
        <row r="13363">
          <cell r="A13363" t="str">
            <v xml:space="preserve">                awp  "09"X</v>
          </cell>
        </row>
        <row r="13364">
          <cell r="A13364" t="str">
            <v xml:space="preserve">                INGCOST "09"X</v>
          </cell>
        </row>
        <row r="13365">
          <cell r="A13365" t="str">
            <v xml:space="preserve">                PROFEE  "09"X</v>
          </cell>
        </row>
        <row r="13366">
          <cell r="A13366" t="str">
            <v xml:space="preserve">                COPAY   "09"X</v>
          </cell>
        </row>
        <row r="13367">
          <cell r="A13367" t="str">
            <v xml:space="preserve">                DEDUCT "09"X</v>
          </cell>
        </row>
        <row r="13368">
          <cell r="A13368" t="str">
            <v xml:space="preserve">                TAX "09"X</v>
          </cell>
        </row>
        <row r="13369">
          <cell r="A13369" t="str">
            <v xml:space="preserve">                NETCOST "09"X</v>
          </cell>
        </row>
        <row r="13370">
          <cell r="A13370" t="str">
            <v xml:space="preserve">        ;</v>
          </cell>
        </row>
        <row r="13371">
          <cell r="A13371" t="str">
            <v>run;</v>
          </cell>
        </row>
        <row r="13374">
          <cell r="A13374" t="str">
            <v>FILENAME ddedata DDE "excel|Period_2_Data!r100c1:r126c14" notab;</v>
          </cell>
        </row>
        <row r="13375">
          <cell r="A13375" t="str">
            <v/>
          </cell>
        </row>
        <row r="13376">
          <cell r="A13376" t="str">
            <v xml:space="preserve">       data tempout;set ADS45ciq2;</v>
          </cell>
        </row>
        <row r="13377">
          <cell r="A13377" t="str">
            <v xml:space="preserve">        file ddedata ;</v>
          </cell>
        </row>
        <row r="13378">
          <cell r="A13378" t="str">
            <v xml:space="preserve">          if  _n_=1 then do;</v>
          </cell>
        </row>
        <row r="13379">
          <cell r="A13379" t="str">
            <v xml:space="preserve">        PUT @1 "&amp;Client_name" "09"x ;</v>
          </cell>
        </row>
        <row r="13380">
          <cell r="A13380" t="str">
            <v>PUT @1 "&amp;period2_title" "09"x  ;</v>
          </cell>
        </row>
        <row r="13381">
          <cell r="A13381" t="str">
            <v xml:space="preserve">              put @1 "CHANNEL" "09"x</v>
          </cell>
        </row>
        <row r="13382">
          <cell r="A13382" t="str">
            <v xml:space="preserve">              "MAINTENANCE" "09"x</v>
          </cell>
        </row>
        <row r="13383">
          <cell r="A13383" t="str">
            <v xml:space="preserve">               "ABG Code" "09"x</v>
          </cell>
        </row>
        <row r="13384">
          <cell r="A13384" t="str">
            <v xml:space="preserve">               "FormInd" "09"x</v>
          </cell>
        </row>
        <row r="13385">
          <cell r="A13385" t="str">
            <v xml:space="preserve">               "CLAIMS" "09"x</v>
          </cell>
        </row>
        <row r="13386">
          <cell r="A13386" t="str">
            <v xml:space="preserve">               "DAYS" "09"x</v>
          </cell>
        </row>
        <row r="13387">
          <cell r="A13387" t="str">
            <v xml:space="preserve">               "AWP" "09"x</v>
          </cell>
        </row>
        <row r="13388">
          <cell r="A13388" t="str">
            <v xml:space="preserve">               "ING. COST" "09"x</v>
          </cell>
        </row>
        <row r="13389">
          <cell r="A13389" t="str">
            <v xml:space="preserve">                "PROFEE" "09"x</v>
          </cell>
        </row>
        <row r="13390">
          <cell r="A13390" t="str">
            <v xml:space="preserve">                "COPAY" "09"x</v>
          </cell>
        </row>
        <row r="13391">
          <cell r="A13391" t="str">
            <v xml:space="preserve">                "DEDUCT" "09"x</v>
          </cell>
        </row>
        <row r="13392">
          <cell r="A13392" t="str">
            <v xml:space="preserve">                "TAX" "09"x</v>
          </cell>
        </row>
        <row r="13393">
          <cell r="A13393" t="str">
            <v xml:space="preserve">                "Net Cost" "09"x</v>
          </cell>
        </row>
        <row r="13394">
          <cell r="A13394" t="str">
            <v>;</v>
          </cell>
        </row>
        <row r="13395">
          <cell r="A13395" t="str">
            <v xml:space="preserve">        end;</v>
          </cell>
        </row>
        <row r="13396">
          <cell r="A13396" t="str">
            <v xml:space="preserve">        put @1 channel channel. "09"X</v>
          </cell>
        </row>
        <row r="13397">
          <cell r="A13397" t="str">
            <v xml:space="preserve">                MAINT maint. "09"X</v>
          </cell>
        </row>
        <row r="13398">
          <cell r="A13398" t="str">
            <v xml:space="preserve">                ABGcode abgcode. "09"X</v>
          </cell>
        </row>
        <row r="13399">
          <cell r="A13399" t="str">
            <v xml:space="preserve">                FORMIND formind. "09"X</v>
          </cell>
        </row>
        <row r="13400">
          <cell r="A13400" t="str">
            <v xml:space="preserve">                NCLAIMS "09"X</v>
          </cell>
        </row>
        <row r="13401">
          <cell r="A13401" t="str">
            <v xml:space="preserve">                DAYS    "09"X</v>
          </cell>
        </row>
        <row r="13402">
          <cell r="A13402" t="str">
            <v xml:space="preserve">                awp  "09"X</v>
          </cell>
        </row>
        <row r="13403">
          <cell r="A13403" t="str">
            <v xml:space="preserve">                INGCOST "09"X</v>
          </cell>
        </row>
        <row r="13404">
          <cell r="A13404" t="str">
            <v xml:space="preserve">                PROFEE  "09"X</v>
          </cell>
        </row>
        <row r="13405">
          <cell r="A13405" t="str">
            <v xml:space="preserve">                COPAY   "09"X</v>
          </cell>
        </row>
        <row r="13406">
          <cell r="A13406" t="str">
            <v xml:space="preserve">                DEDUCT "09"X</v>
          </cell>
        </row>
        <row r="13407">
          <cell r="A13407" t="str">
            <v xml:space="preserve">                TAX "09"X</v>
          </cell>
        </row>
        <row r="13408">
          <cell r="A13408" t="str">
            <v xml:space="preserve">                NETCOST "09"X</v>
          </cell>
        </row>
        <row r="13409">
          <cell r="A13409" t="str">
            <v xml:space="preserve">        ;</v>
          </cell>
        </row>
        <row r="13410">
          <cell r="A13410" t="str">
            <v>run;</v>
          </cell>
        </row>
        <row r="13413">
          <cell r="A13413" t="str">
            <v>/***************************ADS10 CIQ***********************************************/</v>
          </cell>
        </row>
        <row r="13414">
          <cell r="A13414" t="str">
            <v>FILENAME ddedata DDE "excel|Period_1_Data!r130c1:r156c14" notab;</v>
          </cell>
        </row>
        <row r="13415">
          <cell r="A13415" t="str">
            <v xml:space="preserve">       data tempout;set ADS10ciq1;</v>
          </cell>
        </row>
        <row r="13416">
          <cell r="A13416" t="str">
            <v xml:space="preserve">        file ddedata ;</v>
          </cell>
        </row>
        <row r="13417">
          <cell r="A13417" t="str">
            <v xml:space="preserve">          if  _n_=1 then do;</v>
          </cell>
        </row>
        <row r="13418">
          <cell r="A13418" t="str">
            <v xml:space="preserve">        PUT @1 "&amp;Client_name" "09"x ;</v>
          </cell>
        </row>
        <row r="13419">
          <cell r="A13419" t="str">
            <v>PUT @1 "&amp;period1_title" "09"x  ;</v>
          </cell>
        </row>
        <row r="13420">
          <cell r="A13420" t="str">
            <v xml:space="preserve">              put @1 "CHANNEL" "09"x</v>
          </cell>
        </row>
        <row r="13421">
          <cell r="A13421" t="str">
            <v xml:space="preserve">              "MAINTENANCE" "09"x</v>
          </cell>
        </row>
        <row r="13422">
          <cell r="A13422" t="str">
            <v xml:space="preserve">               "ABG Code" "09"x</v>
          </cell>
        </row>
        <row r="13423">
          <cell r="A13423" t="str">
            <v xml:space="preserve">               "FormInd" "09"x</v>
          </cell>
        </row>
        <row r="13424">
          <cell r="A13424" t="str">
            <v xml:space="preserve">               "CLAIMS" "09"x</v>
          </cell>
        </row>
        <row r="13425">
          <cell r="A13425" t="str">
            <v xml:space="preserve">               "DAYS" "09"x</v>
          </cell>
        </row>
        <row r="13426">
          <cell r="A13426" t="str">
            <v xml:space="preserve">               "AWP" "09"x</v>
          </cell>
        </row>
        <row r="13427">
          <cell r="A13427" t="str">
            <v xml:space="preserve">               "ING. COST" "09"x</v>
          </cell>
        </row>
        <row r="13428">
          <cell r="A13428" t="str">
            <v xml:space="preserve">                "PROFEE" "09"x</v>
          </cell>
        </row>
        <row r="13429">
          <cell r="A13429" t="str">
            <v xml:space="preserve">                "COPAY" "09"x</v>
          </cell>
        </row>
        <row r="13430">
          <cell r="A13430" t="str">
            <v xml:space="preserve">                "DEDUCT" "09"x</v>
          </cell>
        </row>
        <row r="13431">
          <cell r="A13431" t="str">
            <v xml:space="preserve">                "TAX" "09"x</v>
          </cell>
        </row>
        <row r="13432">
          <cell r="A13432" t="str">
            <v xml:space="preserve">                "Net Cost" "09"x</v>
          </cell>
        </row>
        <row r="13433">
          <cell r="A13433" t="str">
            <v>;</v>
          </cell>
        </row>
        <row r="13434">
          <cell r="A13434" t="str">
            <v xml:space="preserve">        end;</v>
          </cell>
        </row>
        <row r="13435">
          <cell r="A13435" t="str">
            <v xml:space="preserve">        put @1 channel channel. "09"X</v>
          </cell>
        </row>
        <row r="13436">
          <cell r="A13436" t="str">
            <v xml:space="preserve">                MAINT maint. "09"X</v>
          </cell>
        </row>
        <row r="13437">
          <cell r="A13437" t="str">
            <v xml:space="preserve">                ABGcode abgcode. "09"X</v>
          </cell>
        </row>
        <row r="13438">
          <cell r="A13438" t="str">
            <v xml:space="preserve">                FORMIND formind. "09"X</v>
          </cell>
        </row>
        <row r="13439">
          <cell r="A13439" t="str">
            <v xml:space="preserve">                NCLAIMS "09"X</v>
          </cell>
        </row>
        <row r="13440">
          <cell r="A13440" t="str">
            <v xml:space="preserve">                DAYS    "09"X</v>
          </cell>
        </row>
        <row r="13441">
          <cell r="A13441" t="str">
            <v xml:space="preserve">                awp  "09"X</v>
          </cell>
        </row>
        <row r="13442">
          <cell r="A13442" t="str">
            <v xml:space="preserve">                INGCOST "09"X</v>
          </cell>
        </row>
        <row r="13443">
          <cell r="A13443" t="str">
            <v xml:space="preserve">                PROFEE  "09"X</v>
          </cell>
        </row>
        <row r="13444">
          <cell r="A13444" t="str">
            <v xml:space="preserve">                COPAY   "09"X</v>
          </cell>
        </row>
        <row r="13445">
          <cell r="A13445" t="str">
            <v xml:space="preserve">                DEDUCT "09"X</v>
          </cell>
        </row>
        <row r="13446">
          <cell r="A13446" t="str">
            <v xml:space="preserve">                TAX "09"X</v>
          </cell>
        </row>
        <row r="13447">
          <cell r="A13447" t="str">
            <v xml:space="preserve">                NETCOST "09"X</v>
          </cell>
        </row>
        <row r="13448">
          <cell r="A13448" t="str">
            <v xml:space="preserve">        ;</v>
          </cell>
        </row>
        <row r="13449">
          <cell r="A13449" t="str">
            <v>run;</v>
          </cell>
        </row>
        <row r="13452">
          <cell r="A13452" t="str">
            <v>FILENAME ddedata DDE "excel|Period_2_Data!r130c1:r156c14" notab;</v>
          </cell>
        </row>
        <row r="13453">
          <cell r="A13453" t="str">
            <v/>
          </cell>
        </row>
        <row r="13454">
          <cell r="A13454" t="str">
            <v xml:space="preserve">       data tempout;set ADS10ciq2;</v>
          </cell>
        </row>
        <row r="13455">
          <cell r="A13455" t="str">
            <v xml:space="preserve">        file ddedata ;</v>
          </cell>
        </row>
        <row r="13456">
          <cell r="A13456" t="str">
            <v xml:space="preserve">          if  _n_=1 then do;</v>
          </cell>
        </row>
        <row r="13457">
          <cell r="A13457" t="str">
            <v xml:space="preserve">        PUT @1 "&amp;Client_name" "09"x ;</v>
          </cell>
        </row>
        <row r="13458">
          <cell r="A13458" t="str">
            <v>PUT @1 "&amp;period2_title" "09"x  ;</v>
          </cell>
        </row>
        <row r="13459">
          <cell r="A13459" t="str">
            <v xml:space="preserve">              put @1 "CHANNEL" "09"x</v>
          </cell>
        </row>
        <row r="13460">
          <cell r="A13460" t="str">
            <v xml:space="preserve">              "MAINTENANCE" "09"x</v>
          </cell>
        </row>
        <row r="13461">
          <cell r="A13461" t="str">
            <v xml:space="preserve">               "ABG Code" "09"x</v>
          </cell>
        </row>
        <row r="13462">
          <cell r="A13462" t="str">
            <v xml:space="preserve">               "FormInd" "09"x</v>
          </cell>
        </row>
        <row r="13463">
          <cell r="A13463" t="str">
            <v xml:space="preserve">               "CLAIMS" "09"x</v>
          </cell>
        </row>
        <row r="13464">
          <cell r="A13464" t="str">
            <v xml:space="preserve">               "DAYS" "09"x</v>
          </cell>
        </row>
        <row r="13465">
          <cell r="A13465" t="str">
            <v xml:space="preserve">               "AWP" "09"x</v>
          </cell>
        </row>
        <row r="13466">
          <cell r="A13466" t="str">
            <v xml:space="preserve">               "ING. COST" "09"x</v>
          </cell>
        </row>
        <row r="13467">
          <cell r="A13467" t="str">
            <v xml:space="preserve">                "PROFEE" "09"x</v>
          </cell>
        </row>
        <row r="13468">
          <cell r="A13468" t="str">
            <v xml:space="preserve">                "COPAY" "09"x</v>
          </cell>
        </row>
        <row r="13469">
          <cell r="A13469" t="str">
            <v xml:space="preserve">                "DEDUCT" "09"x</v>
          </cell>
        </row>
        <row r="13470">
          <cell r="A13470" t="str">
            <v xml:space="preserve">                "TAX" "09"x</v>
          </cell>
        </row>
        <row r="13471">
          <cell r="A13471" t="str">
            <v xml:space="preserve">                "Net Cost" "09"x</v>
          </cell>
        </row>
        <row r="13472">
          <cell r="A13472" t="str">
            <v>;</v>
          </cell>
        </row>
        <row r="13473">
          <cell r="A13473" t="str">
            <v xml:space="preserve">        end;</v>
          </cell>
        </row>
        <row r="13474">
          <cell r="A13474" t="str">
            <v xml:space="preserve">        put @1 channel channel. "09"X</v>
          </cell>
        </row>
        <row r="13475">
          <cell r="A13475" t="str">
            <v xml:space="preserve">                MAINT maint. "09"X</v>
          </cell>
        </row>
        <row r="13476">
          <cell r="A13476" t="str">
            <v xml:space="preserve">                ABGcode abgcode. "09"X</v>
          </cell>
        </row>
        <row r="13477">
          <cell r="A13477" t="str">
            <v xml:space="preserve">                FORMIND formind. "09"X</v>
          </cell>
        </row>
        <row r="13478">
          <cell r="A13478" t="str">
            <v xml:space="preserve">                NCLAIMS "09"X</v>
          </cell>
        </row>
        <row r="13479">
          <cell r="A13479" t="str">
            <v xml:space="preserve">                DAYS    "09"X</v>
          </cell>
        </row>
        <row r="13480">
          <cell r="A13480" t="str">
            <v xml:space="preserve">                awp  "09"X</v>
          </cell>
        </row>
        <row r="13481">
          <cell r="A13481" t="str">
            <v xml:space="preserve">                INGCOST "09"X</v>
          </cell>
        </row>
        <row r="13482">
          <cell r="A13482" t="str">
            <v xml:space="preserve">                PROFEE  "09"X</v>
          </cell>
        </row>
        <row r="13483">
          <cell r="A13483" t="str">
            <v xml:space="preserve">                COPAY   "09"X</v>
          </cell>
        </row>
        <row r="13484">
          <cell r="A13484" t="str">
            <v xml:space="preserve">                DEDUCT "09"X</v>
          </cell>
        </row>
        <row r="13485">
          <cell r="A13485" t="str">
            <v xml:space="preserve">                TAX "09"X</v>
          </cell>
        </row>
        <row r="13486">
          <cell r="A13486" t="str">
            <v xml:space="preserve">                NETCOST "09"X</v>
          </cell>
        </row>
        <row r="13487">
          <cell r="A13487" t="str">
            <v xml:space="preserve">        ;</v>
          </cell>
        </row>
        <row r="13488">
          <cell r="A13488" t="str">
            <v>run;</v>
          </cell>
        </row>
        <row r="13491">
          <cell r="A13491" t="str">
            <v>/***************************ALT CIQ***********************************************/</v>
          </cell>
        </row>
        <row r="13492">
          <cell r="A13492" t="str">
            <v>FILENAME ddedata DDE "excel|Period_1_Data!r160c1:r186c14" notab;</v>
          </cell>
        </row>
        <row r="13493">
          <cell r="A13493" t="str">
            <v xml:space="preserve">       data tempout;set ALTciq1;</v>
          </cell>
        </row>
        <row r="13494">
          <cell r="A13494" t="str">
            <v xml:space="preserve">        file ddedata ;</v>
          </cell>
        </row>
        <row r="13495">
          <cell r="A13495" t="str">
            <v xml:space="preserve">          if  _n_=1 then do;</v>
          </cell>
        </row>
        <row r="13496">
          <cell r="A13496" t="str">
            <v xml:space="preserve">        PUT @1 "&amp;Client_name" "09"x "&amp;brand_generic2" "09"x;</v>
          </cell>
        </row>
        <row r="13497">
          <cell r="A13497" t="str">
            <v>PUT @1 "&amp;period1_title" "09"x  ;</v>
          </cell>
        </row>
        <row r="13498">
          <cell r="A13498" t="str">
            <v xml:space="preserve">              put @1 "CHANNEL" "09"x</v>
          </cell>
        </row>
        <row r="13499">
          <cell r="A13499" t="str">
            <v xml:space="preserve">              "MAINTENANCE" "09"x</v>
          </cell>
        </row>
        <row r="13500">
          <cell r="A13500" t="str">
            <v xml:space="preserve">               "ABG Code" "09"x</v>
          </cell>
        </row>
        <row r="13501">
          <cell r="A13501" t="str">
            <v xml:space="preserve">               "FormInd" "09"x</v>
          </cell>
        </row>
        <row r="13502">
          <cell r="A13502" t="str">
            <v xml:space="preserve">               "CLAIMS" "09"x</v>
          </cell>
        </row>
        <row r="13503">
          <cell r="A13503" t="str">
            <v xml:space="preserve">               "DAYS" "09"x</v>
          </cell>
        </row>
        <row r="13504">
          <cell r="A13504" t="str">
            <v xml:space="preserve">               "AWP" "09"x</v>
          </cell>
        </row>
        <row r="13505">
          <cell r="A13505" t="str">
            <v xml:space="preserve">               "ING. COST" "09"x</v>
          </cell>
        </row>
        <row r="13506">
          <cell r="A13506" t="str">
            <v xml:space="preserve">                "PROFEE" "09"x</v>
          </cell>
        </row>
        <row r="13507">
          <cell r="A13507" t="str">
            <v xml:space="preserve">                "COPAY" "09"x</v>
          </cell>
        </row>
        <row r="13508">
          <cell r="A13508" t="str">
            <v xml:space="preserve">                "DEDUCT" "09"x</v>
          </cell>
        </row>
        <row r="13509">
          <cell r="A13509" t="str">
            <v xml:space="preserve">                "TAX" "09"x</v>
          </cell>
        </row>
        <row r="13510">
          <cell r="A13510" t="str">
            <v xml:space="preserve">                "Net Cost" "09"x</v>
          </cell>
        </row>
        <row r="13511">
          <cell r="A13511" t="str">
            <v>;</v>
          </cell>
        </row>
        <row r="13512">
          <cell r="A13512" t="str">
            <v xml:space="preserve">        end;</v>
          </cell>
        </row>
        <row r="13513">
          <cell r="A13513" t="str">
            <v xml:space="preserve">        put @1 channel channel. "09"X</v>
          </cell>
        </row>
        <row r="13514">
          <cell r="A13514" t="str">
            <v xml:space="preserve">                MAINT maint. "09"X</v>
          </cell>
        </row>
        <row r="13515">
          <cell r="A13515" t="str">
            <v xml:space="preserve">                ABGcode abgcode. "09"X</v>
          </cell>
        </row>
        <row r="13516">
          <cell r="A13516" t="str">
            <v xml:space="preserve">                FORMIND formind. "09"X</v>
          </cell>
        </row>
        <row r="13517">
          <cell r="A13517" t="str">
            <v xml:space="preserve">                NCLAIMS "09"X</v>
          </cell>
        </row>
        <row r="13518">
          <cell r="A13518" t="str">
            <v xml:space="preserve">                DAYS    "09"X</v>
          </cell>
        </row>
        <row r="13519">
          <cell r="A13519" t="str">
            <v xml:space="preserve">                awp  "09"X</v>
          </cell>
        </row>
        <row r="13520">
          <cell r="A13520" t="str">
            <v xml:space="preserve">                INGCOST "09"X</v>
          </cell>
        </row>
        <row r="13521">
          <cell r="A13521" t="str">
            <v xml:space="preserve">                PROFEE  "09"X</v>
          </cell>
        </row>
        <row r="13522">
          <cell r="A13522" t="str">
            <v xml:space="preserve">                COPAY   "09"X</v>
          </cell>
        </row>
        <row r="13523">
          <cell r="A13523" t="str">
            <v xml:space="preserve">                DEDUCT "09"X</v>
          </cell>
        </row>
        <row r="13524">
          <cell r="A13524" t="str">
            <v xml:space="preserve">                TAX "09"X</v>
          </cell>
        </row>
        <row r="13525">
          <cell r="A13525" t="str">
            <v xml:space="preserve">                NETCOST "09"X</v>
          </cell>
        </row>
        <row r="13526">
          <cell r="A13526" t="str">
            <v xml:space="preserve">        ;</v>
          </cell>
        </row>
        <row r="13527">
          <cell r="A13527" t="str">
            <v>run;</v>
          </cell>
        </row>
        <row r="13530">
          <cell r="A13530" t="str">
            <v>FILENAME ddedata DDE "excel|Period_2_Data!r160c1:r186c14" notab;</v>
          </cell>
        </row>
        <row r="13531">
          <cell r="A13531" t="str">
            <v/>
          </cell>
        </row>
        <row r="13532">
          <cell r="A13532" t="str">
            <v xml:space="preserve">       data tempout;set ALTciq2;</v>
          </cell>
        </row>
        <row r="13533">
          <cell r="A13533" t="str">
            <v xml:space="preserve">        file ddedata ;</v>
          </cell>
        </row>
        <row r="13534">
          <cell r="A13534" t="str">
            <v xml:space="preserve">          if  _n_=1 then do;</v>
          </cell>
        </row>
        <row r="13535">
          <cell r="A13535" t="str">
            <v xml:space="preserve">        PUT @1 "&amp;Client_name" "09"x "&amp;brand_generic2" "09"x;</v>
          </cell>
        </row>
        <row r="13536">
          <cell r="A13536" t="str">
            <v>PUT @1 "&amp;period2_title" "09"x  ;</v>
          </cell>
        </row>
        <row r="13537">
          <cell r="A13537" t="str">
            <v xml:space="preserve">              put @1 "CHANNEL" "09"x</v>
          </cell>
        </row>
        <row r="13538">
          <cell r="A13538" t="str">
            <v xml:space="preserve">              "MAINTENANCE" "09"x</v>
          </cell>
        </row>
        <row r="13539">
          <cell r="A13539" t="str">
            <v xml:space="preserve">               "ABG Code" "09"x</v>
          </cell>
        </row>
        <row r="13540">
          <cell r="A13540" t="str">
            <v xml:space="preserve">               "FormInd" "09"x</v>
          </cell>
        </row>
        <row r="13541">
          <cell r="A13541" t="str">
            <v xml:space="preserve">               "CLAIMS" "09"x</v>
          </cell>
        </row>
        <row r="13542">
          <cell r="A13542" t="str">
            <v xml:space="preserve">               "DAYS" "09"x</v>
          </cell>
        </row>
        <row r="13543">
          <cell r="A13543" t="str">
            <v xml:space="preserve">               "AWP" "09"x</v>
          </cell>
        </row>
        <row r="13544">
          <cell r="A13544" t="str">
            <v xml:space="preserve">               "ING. COST" "09"x</v>
          </cell>
        </row>
        <row r="13545">
          <cell r="A13545" t="str">
            <v xml:space="preserve">                "PROFEE" "09"x</v>
          </cell>
        </row>
        <row r="13546">
          <cell r="A13546" t="str">
            <v xml:space="preserve">                "COPAY" "09"x</v>
          </cell>
        </row>
        <row r="13547">
          <cell r="A13547" t="str">
            <v xml:space="preserve">                "DEDUCT" "09"x</v>
          </cell>
        </row>
        <row r="13548">
          <cell r="A13548" t="str">
            <v xml:space="preserve">                "TAX" "09"x</v>
          </cell>
        </row>
        <row r="13549">
          <cell r="A13549" t="str">
            <v xml:space="preserve">                "Net Cost" "09"x</v>
          </cell>
        </row>
        <row r="13550">
          <cell r="A13550" t="str">
            <v>;</v>
          </cell>
        </row>
        <row r="13551">
          <cell r="A13551" t="str">
            <v xml:space="preserve">        end;</v>
          </cell>
        </row>
        <row r="13552">
          <cell r="A13552" t="str">
            <v xml:space="preserve">        put @1 channel channel. "09"X</v>
          </cell>
        </row>
        <row r="13553">
          <cell r="A13553" t="str">
            <v xml:space="preserve">                MAINT maint. "09"X</v>
          </cell>
        </row>
        <row r="13554">
          <cell r="A13554" t="str">
            <v xml:space="preserve">                ABGcode abgcode. "09"X</v>
          </cell>
        </row>
        <row r="13555">
          <cell r="A13555" t="str">
            <v xml:space="preserve">                FORMIND formind. "09"X</v>
          </cell>
        </row>
        <row r="13556">
          <cell r="A13556" t="str">
            <v xml:space="preserve">                NCLAIMS "09"X</v>
          </cell>
        </row>
        <row r="13557">
          <cell r="A13557" t="str">
            <v xml:space="preserve">                DAYS    "09"X</v>
          </cell>
        </row>
        <row r="13558">
          <cell r="A13558" t="str">
            <v xml:space="preserve">                awp  "09"X</v>
          </cell>
        </row>
        <row r="13559">
          <cell r="A13559" t="str">
            <v xml:space="preserve">                INGCOST "09"X</v>
          </cell>
        </row>
        <row r="13560">
          <cell r="A13560" t="str">
            <v xml:space="preserve">                PROFEE  "09"X</v>
          </cell>
        </row>
        <row r="13561">
          <cell r="A13561" t="str">
            <v xml:space="preserve">                COPAY   "09"X</v>
          </cell>
        </row>
        <row r="13562">
          <cell r="A13562" t="str">
            <v xml:space="preserve">                DEDUCT "09"X</v>
          </cell>
        </row>
        <row r="13563">
          <cell r="A13563" t="str">
            <v xml:space="preserve">                TAX "09"X</v>
          </cell>
        </row>
        <row r="13564">
          <cell r="A13564" t="str">
            <v xml:space="preserve">                NETCOST "09"X</v>
          </cell>
        </row>
        <row r="13565">
          <cell r="A13565" t="str">
            <v xml:space="preserve">        ;</v>
          </cell>
        </row>
        <row r="13566">
          <cell r="A13566" t="str">
            <v>run;</v>
          </cell>
        </row>
        <row r="13569">
          <cell r="A13569" t="str">
            <v>/*FILENAME ddedata DDE "excel|RawDatac1:r100c18" notab; */</v>
          </cell>
        </row>
        <row r="13570">
          <cell r="A13570" t="str">
            <v>FILENAME ddedata DDE "excel|RawData!r1c1:r8c10" notab;</v>
          </cell>
        </row>
        <row r="13571">
          <cell r="A13571" t="str">
            <v xml:space="preserve">        data tempout;set total_pats;</v>
          </cell>
        </row>
        <row r="13572">
          <cell r="A13572" t="str">
            <v xml:space="preserve">          file ddedata;</v>
          </cell>
        </row>
        <row r="13573">
          <cell r="A13573" t="str">
            <v xml:space="preserve">        if  _n_=1 then do;</v>
          </cell>
        </row>
        <row r="13574">
          <cell r="A13574" t="str">
            <v xml:space="preserve">       put @1 "&amp;Client_name" "09"x "&amp;period1_title" "09"x "&amp;period2_title" "09"x;</v>
          </cell>
        </row>
        <row r="13575">
          <cell r="A13575" t="str">
            <v xml:space="preserve">        put @1 "Patient Count";</v>
          </cell>
        </row>
        <row r="13576">
          <cell r="A13576" t="str">
            <v xml:space="preserve">        put @1 "Period" "09"x "Total Distinct Patients" "09"x </v>
          </cell>
        </row>
        <row r="13577">
          <cell r="A13577" t="str">
            <v xml:space="preserve"> "Retail Pts" "09"x "Mail Pts" "09"x</v>
          </cell>
        </row>
        <row r="13578">
          <cell r="A13578" t="str">
            <v xml:space="preserve"> "Total Users" "09"x "Retail Users" "09"x </v>
          </cell>
        </row>
        <row r="13579">
          <cell r="A13579" t="str">
            <v xml:space="preserve"> "Mail Users" "09"x ;</v>
          </cell>
        </row>
        <row r="13580">
          <cell r="A13580" t="str">
            <v xml:space="preserve">        end;</v>
          </cell>
        </row>
        <row r="13581">
          <cell r="A13581" t="str">
            <v xml:space="preserve">        put @1  period  "09"x </v>
          </cell>
        </row>
        <row r="13582">
          <cell r="A13582" t="str">
            <v xml:space="preserve">npats  "09"x </v>
          </cell>
        </row>
        <row r="13583">
          <cell r="A13583" t="str">
            <v>retail_pats  "09"x</v>
          </cell>
        </row>
        <row r="13584">
          <cell r="A13584" t="str">
            <v xml:space="preserve">                mail_pats "09"x</v>
          </cell>
        </row>
        <row r="13585">
          <cell r="A13585" t="str">
            <v xml:space="preserve">users  "09"x </v>
          </cell>
        </row>
        <row r="13586">
          <cell r="A13586" t="str">
            <v xml:space="preserve">                retail_users    "09"x</v>
          </cell>
        </row>
        <row r="13587">
          <cell r="A13587" t="str">
            <v xml:space="preserve">                mail_users    "09"x</v>
          </cell>
        </row>
        <row r="13588">
          <cell r="A13588" t="str">
            <v/>
          </cell>
        </row>
        <row r="13589">
          <cell r="A13589" t="str">
            <v>;</v>
          </cell>
        </row>
        <row r="13590">
          <cell r="A13590" t="str">
            <v>run;</v>
          </cell>
        </row>
        <row r="13591">
          <cell r="A13591" t="str">
            <v>;</v>
          </cell>
        </row>
        <row r="13594">
          <cell r="A13594" t="str">
            <v>FILENAME ddedata DDE "excel|RawData!r1c12:r8c22" notab;</v>
          </cell>
        </row>
        <row r="13595">
          <cell r="A13595" t="str">
            <v xml:space="preserve">        data tempout;set sptotal_pats;</v>
          </cell>
        </row>
        <row r="13596">
          <cell r="A13596" t="str">
            <v xml:space="preserve">          file ddedata;</v>
          </cell>
        </row>
        <row r="13597">
          <cell r="A13597" t="str">
            <v xml:space="preserve">        if  _n_=1 then do;</v>
          </cell>
        </row>
        <row r="13598">
          <cell r="A13598" t="str">
            <v xml:space="preserve">       put @1 "&amp;Client_name" "09"x "&amp;period1_title" "09"x "&amp;period2_title" "09"x;</v>
          </cell>
        </row>
        <row r="13599">
          <cell r="A13599" t="str">
            <v xml:space="preserve">        put @1 "Specialty Patient Count";</v>
          </cell>
        </row>
        <row r="13600">
          <cell r="A13600" t="str">
            <v xml:space="preserve">        put @1 "Period" "09"x "Total Distinct Specialty Patients" "09"x </v>
          </cell>
        </row>
        <row r="13601">
          <cell r="A13601" t="str">
            <v xml:space="preserve"> "Retail Specialty Pts" "09"x "Mail Specialty Pts" "09"x</v>
          </cell>
        </row>
        <row r="13602">
          <cell r="A13602" t="str">
            <v xml:space="preserve"> "Total Specialty Users" "09"x "Retail Specialty Users" "09"x </v>
          </cell>
        </row>
        <row r="13603">
          <cell r="A13603" t="str">
            <v xml:space="preserve"> "Mail Specialty Users" "09"x ;</v>
          </cell>
        </row>
        <row r="13604">
          <cell r="A13604" t="str">
            <v xml:space="preserve">        end;</v>
          </cell>
        </row>
        <row r="13605">
          <cell r="A13605" t="str">
            <v xml:space="preserve">        put @1  period  "09"x </v>
          </cell>
        </row>
        <row r="13606">
          <cell r="A13606" t="str">
            <v xml:space="preserve">npats  "09"x </v>
          </cell>
        </row>
        <row r="13607">
          <cell r="A13607" t="str">
            <v>retail_pats  "09"x</v>
          </cell>
        </row>
        <row r="13608">
          <cell r="A13608" t="str">
            <v xml:space="preserve">                mail_pats "09"x</v>
          </cell>
        </row>
        <row r="13609">
          <cell r="A13609" t="str">
            <v xml:space="preserve">users  "09"x </v>
          </cell>
        </row>
        <row r="13610">
          <cell r="A13610" t="str">
            <v xml:space="preserve">                retail_users    "09"x</v>
          </cell>
        </row>
        <row r="13611">
          <cell r="A13611" t="str">
            <v xml:space="preserve">                mail_users    "09"x</v>
          </cell>
        </row>
        <row r="13612">
          <cell r="A13612" t="str">
            <v/>
          </cell>
        </row>
        <row r="13613">
          <cell r="A13613" t="str">
            <v>;</v>
          </cell>
        </row>
        <row r="13614">
          <cell r="A13614" t="str">
            <v>run;</v>
          </cell>
        </row>
        <row r="13615">
          <cell r="A13615" t="str">
            <v>;</v>
          </cell>
        </row>
        <row r="13618">
          <cell r="A13618" t="str">
            <v>FILENAME ddedata DDE "excel|RawData!r1c24:r8c34" notab;</v>
          </cell>
        </row>
        <row r="13619">
          <cell r="A13619" t="str">
            <v xml:space="preserve">        data tempout;set nonsptotal_pats;</v>
          </cell>
        </row>
        <row r="13620">
          <cell r="A13620" t="str">
            <v xml:space="preserve">          file ddedata;</v>
          </cell>
        </row>
        <row r="13621">
          <cell r="A13621" t="str">
            <v xml:space="preserve">        if  _n_=1 then do;</v>
          </cell>
        </row>
        <row r="13622">
          <cell r="A13622" t="str">
            <v xml:space="preserve">       put @1 "&amp;Client_name" "09"x "&amp;period1_title" "09"x "&amp;period2_title" "09"x;</v>
          </cell>
        </row>
        <row r="13623">
          <cell r="A13623" t="str">
            <v xml:space="preserve">        put @1 "NonSpecialty Patient Count";</v>
          </cell>
        </row>
        <row r="13624">
          <cell r="A13624" t="str">
            <v xml:space="preserve">        put @1 "Period" "09"x "Total Distinct NonSpecialty Patients" "09"x </v>
          </cell>
        </row>
        <row r="13625">
          <cell r="A13625" t="str">
            <v xml:space="preserve"> "Retail NonSpecialty Pts" "09"x "Mail NonSpecialty Pts" "09"x</v>
          </cell>
        </row>
        <row r="13626">
          <cell r="A13626" t="str">
            <v xml:space="preserve"> "Total NonSpecialty Users" "09"x "Retail NonSpecialty Users" "09"x </v>
          </cell>
        </row>
        <row r="13627">
          <cell r="A13627" t="str">
            <v xml:space="preserve"> "Mail NonSpecialty Users" "09"x ;</v>
          </cell>
        </row>
        <row r="13628">
          <cell r="A13628" t="str">
            <v xml:space="preserve">        end;</v>
          </cell>
        </row>
        <row r="13629">
          <cell r="A13629" t="str">
            <v xml:space="preserve">        put @1  period  "09"x </v>
          </cell>
        </row>
        <row r="13630">
          <cell r="A13630" t="str">
            <v xml:space="preserve">npats  "09"x </v>
          </cell>
        </row>
        <row r="13631">
          <cell r="A13631" t="str">
            <v>retail_pats  "09"x</v>
          </cell>
        </row>
        <row r="13632">
          <cell r="A13632" t="str">
            <v xml:space="preserve">                mail_pats "09"x</v>
          </cell>
        </row>
        <row r="13633">
          <cell r="A13633" t="str">
            <v xml:space="preserve">users  "09"x </v>
          </cell>
        </row>
        <row r="13634">
          <cell r="A13634" t="str">
            <v xml:space="preserve">                retail_users    "09"x</v>
          </cell>
        </row>
        <row r="13635">
          <cell r="A13635" t="str">
            <v xml:space="preserve">                mail_users    "09"x</v>
          </cell>
        </row>
        <row r="13636">
          <cell r="A13636" t="str">
            <v/>
          </cell>
        </row>
        <row r="13637">
          <cell r="A13637" t="str">
            <v>;</v>
          </cell>
        </row>
        <row r="13638">
          <cell r="A13638" t="str">
            <v>run;</v>
          </cell>
        </row>
        <row r="13639">
          <cell r="A13639" t="str">
            <v>;</v>
          </cell>
        </row>
        <row r="13642">
          <cell r="A13642" t="str">
            <v>FILENAME ddedata DDE "excel|RawData!r10c1:r20c30" notab;</v>
          </cell>
        </row>
        <row r="13643">
          <cell r="A13643" t="str">
            <v xml:space="preserve">        data tempout;set gender_pats;</v>
          </cell>
        </row>
        <row r="13644">
          <cell r="A13644" t="str">
            <v xml:space="preserve">          file ddedata;</v>
          </cell>
        </row>
        <row r="13645">
          <cell r="A13645" t="str">
            <v xml:space="preserve">        if  _n_=1 then do;</v>
          </cell>
        </row>
        <row r="13646">
          <cell r="A13646" t="str">
            <v/>
          </cell>
        </row>
        <row r="13647">
          <cell r="A13647" t="str">
            <v xml:space="preserve">        put @1 "Patient Count2";</v>
          </cell>
        </row>
        <row r="13648">
          <cell r="A13648" t="str">
            <v xml:space="preserve">        put @1 "Period" "09"x "Gender" "09"x "Total Distinct Patients" "09"x </v>
          </cell>
        </row>
        <row r="13649">
          <cell r="A13649" t="str">
            <v xml:space="preserve"> "Ret Pts" "09"x "Mail pts" "09"x</v>
          </cell>
        </row>
        <row r="13650">
          <cell r="A13650" t="str">
            <v xml:space="preserve"> "Users" "09"x "Ret Users" "09"x </v>
          </cell>
        </row>
        <row r="13651">
          <cell r="A13651" t="str">
            <v xml:space="preserve"> "Mail Users" "09"x ;</v>
          </cell>
        </row>
        <row r="13652">
          <cell r="A13652" t="str">
            <v xml:space="preserve">        end;</v>
          </cell>
        </row>
        <row r="13653">
          <cell r="A13653" t="str">
            <v xml:space="preserve">        put @1  period  "09"x </v>
          </cell>
        </row>
        <row r="13654">
          <cell r="A13654" t="str">
            <v xml:space="preserve">gender  "09"x </v>
          </cell>
        </row>
        <row r="13655">
          <cell r="A13655" t="str">
            <v xml:space="preserve">npats  "09"x </v>
          </cell>
        </row>
        <row r="13656">
          <cell r="A13656" t="str">
            <v>retail_pats  "09"x</v>
          </cell>
        </row>
        <row r="13657">
          <cell r="A13657" t="str">
            <v xml:space="preserve">                mail_pats "09"x</v>
          </cell>
        </row>
        <row r="13658">
          <cell r="A13658" t="str">
            <v xml:space="preserve">users  "09"x </v>
          </cell>
        </row>
        <row r="13659">
          <cell r="A13659" t="str">
            <v xml:space="preserve">                retail_users   "09"x</v>
          </cell>
        </row>
        <row r="13660">
          <cell r="A13660" t="str">
            <v xml:space="preserve">                mail_users  "09"x</v>
          </cell>
        </row>
        <row r="13661">
          <cell r="A13661" t="str">
            <v/>
          </cell>
        </row>
        <row r="13662">
          <cell r="A13662" t="str">
            <v>;</v>
          </cell>
        </row>
        <row r="13663">
          <cell r="A13663" t="str">
            <v>run;</v>
          </cell>
        </row>
        <row r="13664">
          <cell r="A13664" t="str">
            <v>FILENAME ddedata DDE "excel|Membership_Input!r3c1:r66c13" notab;</v>
          </cell>
        </row>
        <row r="13665">
          <cell r="A13665" t="str">
            <v>data tempout;set elig_tbl;</v>
          </cell>
        </row>
        <row r="13666">
          <cell r="A13666" t="str">
            <v xml:space="preserve">          file ddedata ;</v>
          </cell>
        </row>
        <row r="13667">
          <cell r="A13667" t="str">
            <v xml:space="preserve">        if  _n_=1 then do;</v>
          </cell>
        </row>
        <row r="13668">
          <cell r="A13668" t="str">
            <v xml:space="preserve">        put@1 "&amp;Client_name" "09"x ;</v>
          </cell>
        </row>
        <row r="13669">
          <cell r="A13669" t="str">
            <v xml:space="preserve">        put @1 "Eligibility" '09'x;</v>
          </cell>
        </row>
        <row r="13670">
          <cell r="A13670" t="str">
            <v xml:space="preserve">        put @1 "Gender:" "09"x  </v>
          </cell>
        </row>
        <row r="13671">
          <cell r="A13671" t="str">
            <v xml:space="preserve">"Unknown" "09"x </v>
          </cell>
        </row>
        <row r="13672">
          <cell r="A13672" t="str">
            <v xml:space="preserve"> " " "09"x " " "09"x " " "09"x </v>
          </cell>
        </row>
        <row r="13673">
          <cell r="A13673" t="str">
            <v xml:space="preserve">"Female" "09"x </v>
          </cell>
        </row>
        <row r="13674">
          <cell r="A13674" t="str">
            <v xml:space="preserve"> " " "09"x " " "09"x " " "09"x </v>
          </cell>
        </row>
        <row r="13675">
          <cell r="A13675" t="str">
            <v>"Male" "09"x;</v>
          </cell>
        </row>
        <row r="13676">
          <cell r="A13676" t="str">
            <v xml:space="preserve">put @1 "Month" "09"x  </v>
          </cell>
        </row>
        <row r="13677">
          <cell r="A13677" t="str">
            <v xml:space="preserve"> "Elig" "09"x "Dependents" "09"x "Member" "09"x " " "09"x</v>
          </cell>
        </row>
        <row r="13678">
          <cell r="A13678" t="str">
            <v xml:space="preserve"> "Elig" "09"x "Dependents" "09"x "Member" "09"x " " "09"x</v>
          </cell>
        </row>
        <row r="13679">
          <cell r="A13679" t="str">
            <v xml:space="preserve"> "Elig" "09"x "Dependents" "09"x "Member" "09"x " " "09"x;</v>
          </cell>
        </row>
        <row r="13680">
          <cell r="A13680" t="str">
            <v>end;</v>
          </cell>
        </row>
        <row r="13681">
          <cell r="A13681" t="str">
            <v xml:space="preserve">        put @1  cycleid   "09"x</v>
          </cell>
        </row>
        <row r="13682">
          <cell r="A13682" t="str">
            <v xml:space="preserve">                _eligs "09"x</v>
          </cell>
        </row>
        <row r="13683">
          <cell r="A13683" t="str">
            <v>_deps "09"x</v>
          </cell>
        </row>
        <row r="13684">
          <cell r="A13684" t="str">
            <v xml:space="preserve">                _members  "09"x</v>
          </cell>
        </row>
        <row r="13685">
          <cell r="A13685" t="str">
            <v>month_junk "09"x</v>
          </cell>
        </row>
        <row r="13686">
          <cell r="A13686" t="str">
            <v>female_eligs "09"x</v>
          </cell>
        </row>
        <row r="13687">
          <cell r="A13687" t="str">
            <v>female_deps "09"x</v>
          </cell>
        </row>
        <row r="13688">
          <cell r="A13688" t="str">
            <v xml:space="preserve">                female_members  "09"x</v>
          </cell>
        </row>
        <row r="13689">
          <cell r="A13689" t="str">
            <v>month_junk "09"x</v>
          </cell>
        </row>
        <row r="13690">
          <cell r="A13690" t="str">
            <v>male_eligs "09"x</v>
          </cell>
        </row>
        <row r="13691">
          <cell r="A13691" t="str">
            <v>male_deps "09"x</v>
          </cell>
        </row>
        <row r="13692">
          <cell r="A13692" t="str">
            <v xml:space="preserve">                male_members  "09"x</v>
          </cell>
        </row>
        <row r="13693">
          <cell r="A13693" t="str">
            <v>month_junk "09"x</v>
          </cell>
        </row>
        <row r="13694">
          <cell r="A13694" t="str">
            <v>;</v>
          </cell>
        </row>
        <row r="13695">
          <cell r="A13695" t="str">
            <v>run;</v>
          </cell>
        </row>
        <row r="13696">
          <cell r="A13696" t="str">
            <v/>
          </cell>
        </row>
        <row r="13697">
          <cell r="A13697" t="str">
            <v>FILENAME ddedata DDE "excel|Membership_Input!r100c1:r175c20" notab;</v>
          </cell>
        </row>
        <row r="13698">
          <cell r="A13698" t="str">
            <v>data tempout;set elig_tbl;</v>
          </cell>
        </row>
        <row r="13699">
          <cell r="A13699" t="str">
            <v xml:space="preserve">          file ddedata ;</v>
          </cell>
        </row>
        <row r="13700">
          <cell r="A13700" t="str">
            <v xml:space="preserve">        if  _n_=1 then do;</v>
          </cell>
        </row>
        <row r="13701">
          <cell r="A13701" t="str">
            <v xml:space="preserve">        put @1  "cycleid"   "09"x "Age_0-5" "09"x "Age_5-10" "09"x "Age_10-15" "09"x "Age_15-20" "09"x "Age_20-25" "09"x "Age_25-30" "09"x </v>
          </cell>
        </row>
        <row r="13702">
          <cell r="A13702" t="str">
            <v xml:space="preserve">"Age_30-35" "09"x "Age_35-40" "09"x "Age_40-45" "09"x "Age_45-50" "09"x "Age_50-55" "09"x "Age_55-60" "09"x "Age_60-65" "09"x </v>
          </cell>
        </row>
        <row r="13703">
          <cell r="A13703" t="str">
            <v>"Age_65-70" "09"x "Age_70-75" "09"x "Age_75-80" "09"x "Age_80-85" "09"x "Age_Gr85" "09"x "Age_Unknown" "09"x;</v>
          </cell>
        </row>
        <row r="13704">
          <cell r="A13704" t="str">
            <v>end;</v>
          </cell>
        </row>
        <row r="13705">
          <cell r="A13705" t="str">
            <v xml:space="preserve">        put @1  cycleid   "09"x member1 "09"x member2 "09"x member3 "09"x member4 "09"x member5 "09"x member6 "09"x </v>
          </cell>
        </row>
        <row r="13706">
          <cell r="A13706" t="str">
            <v xml:space="preserve">member7 "09"x member8 "09"x member9 "09"x member10 "09"x member11 "09"x member12 "09"x member13 "09"x </v>
          </cell>
        </row>
        <row r="13707">
          <cell r="A13707" t="str">
            <v>member14 "09"xmember15 "09"x member16 "09"x member17 "09"x member18 "09"x member19 "09"x;</v>
          </cell>
        </row>
        <row r="13708">
          <cell r="A13708" t="str">
            <v>run;</v>
          </cell>
        </row>
        <row r="13709">
          <cell r="A13709" t="str">
            <v/>
          </cell>
        </row>
        <row r="13710">
          <cell r="A13710" t="str">
            <v>FILENAME ddedata DDE "excel|Membership_Input!r200c1:r275c20" notab;</v>
          </cell>
        </row>
        <row r="13711">
          <cell r="A13711" t="str">
            <v>data tempout;set elig_tbl;</v>
          </cell>
        </row>
        <row r="13712">
          <cell r="A13712" t="str">
            <v xml:space="preserve">          file ddedata ;</v>
          </cell>
        </row>
        <row r="13713">
          <cell r="A13713" t="str">
            <v xml:space="preserve">        if  _n_=1 then do;</v>
          </cell>
        </row>
        <row r="13714">
          <cell r="A13714" t="str">
            <v xml:space="preserve">        put @1  "cycleid"   "09"x "Age_0-5" "09"x "Age_5-10" "09"x "Age_10-15" "09"x "Age_15-20" "09"x "Age_20-25" "09"x "Age_25-30" "09"x </v>
          </cell>
        </row>
        <row r="13715">
          <cell r="A13715" t="str">
            <v xml:space="preserve">"Age_30-35" "09"x "Age_35-40" "09"x "Age_40-45" "09"x "Age_45-50" "09"x "Age_50-55" "09"x "Age_55-60" "09"x "Age_60-65" "09"x </v>
          </cell>
        </row>
        <row r="13716">
          <cell r="A13716" t="str">
            <v>"Age_65-70" "09"x "Age_70-75" "09"x "Age_75-80" "09"x "Age_80-85" "09"x "Age_Gr85" "09"x "Age_Unknown" "09"x;</v>
          </cell>
        </row>
        <row r="13717">
          <cell r="A13717" t="str">
            <v>end;</v>
          </cell>
        </row>
        <row r="13718">
          <cell r="A13718" t="str">
            <v xml:space="preserve">        put @1  cycleid   "09"x eligible1 "09"x eligible2 "09"x eligible3 "09"x eligible4 "09"x eligible5 "09"x eligible6 "09"x </v>
          </cell>
        </row>
        <row r="13719">
          <cell r="A13719" t="str">
            <v xml:space="preserve">eligible7 "09"x eligible8 "09"x eligible9 "09"x eligible10 "09"x eligible11 "09"x eligible12 "09"x eligible13 "09"x </v>
          </cell>
        </row>
        <row r="13720">
          <cell r="A13720" t="str">
            <v>eligible14 "09"xeligible15 "09"x eligible16 "09"x eligible17 "09"x eligible18 "09"x eligible19 "09"x;</v>
          </cell>
        </row>
        <row r="13721">
          <cell r="A13721" t="str">
            <v>run;</v>
          </cell>
        </row>
        <row r="13722">
          <cell r="A13722" t="str">
            <v/>
          </cell>
        </row>
        <row r="13723">
          <cell r="A13723" t="str">
            <v/>
          </cell>
        </row>
        <row r="13724">
          <cell r="A13724" t="str">
            <v/>
          </cell>
        </row>
        <row r="13725">
          <cell r="A13725" t="str">
            <v/>
          </cell>
        </row>
        <row r="13726">
          <cell r="A13726" t="str">
            <v>FILENAME ddedata DDE "excel|Formulary_Data!r4c1:r23c12" notab;</v>
          </cell>
        </row>
        <row r="13727">
          <cell r="A13727" t="str">
            <v/>
          </cell>
        </row>
        <row r="13728">
          <cell r="A13728" t="str">
            <v/>
          </cell>
        </row>
        <row r="13729">
          <cell r="A13729" t="str">
            <v/>
          </cell>
        </row>
        <row r="13730">
          <cell r="A13730" t="str">
            <v/>
          </cell>
        </row>
        <row r="13731">
          <cell r="A13731" t="str">
            <v xml:space="preserve">       data tempout;set chap1;</v>
          </cell>
        </row>
        <row r="13732">
          <cell r="A13732" t="str">
            <v xml:space="preserve">        file ddedata ;</v>
          </cell>
        </row>
        <row r="13733">
          <cell r="A13733" t="str">
            <v xml:space="preserve">          if  _n_=1 then do;</v>
          </cell>
        </row>
        <row r="13734">
          <cell r="A13734" t="str">
            <v xml:space="preserve">        PUT @1 "&amp;Client_name" "09"x ;</v>
          </cell>
        </row>
        <row r="13735">
          <cell r="A13735" t="str">
            <v>PUT @1 "&amp;period1_title" "09"x  ;</v>
          </cell>
        </row>
        <row r="13736">
          <cell r="A13736" t="str">
            <v xml:space="preserve">        put @1  "Chapter" "09"x</v>
          </cell>
        </row>
        <row r="13737">
          <cell r="A13737" t="str">
            <v>"Users" "09"x</v>
          </cell>
        </row>
        <row r="13738">
          <cell r="A13738" t="str">
            <v xml:space="preserve">                "Claims" "09"x</v>
          </cell>
        </row>
        <row r="13739">
          <cell r="A13739" t="str">
            <v xml:space="preserve">               "Days" "09"x</v>
          </cell>
        </row>
        <row r="13740">
          <cell r="A13740" t="str">
            <v xml:space="preserve">               "AWP" "09"x</v>
          </cell>
        </row>
        <row r="13741">
          <cell r="A13741" t="str">
            <v xml:space="preserve">   "Ingred Cost" "09"x</v>
          </cell>
        </row>
        <row r="13742">
          <cell r="A13742" t="str">
            <v xml:space="preserve">   "ProFee" "09"x</v>
          </cell>
        </row>
        <row r="13743">
          <cell r="A13743" t="str">
            <v xml:space="preserve">               "Copay" "09"x</v>
          </cell>
        </row>
        <row r="13744">
          <cell r="A13744" t="str">
            <v>"Deductible" "09"x</v>
          </cell>
        </row>
        <row r="13745">
          <cell r="A13745" t="str">
            <v xml:space="preserve">                "Netcost" "09"x</v>
          </cell>
        </row>
        <row r="13746">
          <cell r="A13746" t="str">
            <v>"Patients" "09"x</v>
          </cell>
        </row>
        <row r="13747">
          <cell r="A13747" t="str">
            <v xml:space="preserve">                "#FormClms" "09"x</v>
          </cell>
        </row>
        <row r="13748">
          <cell r="A13748" t="str">
            <v xml:space="preserve"> ;</v>
          </cell>
        </row>
        <row r="13749">
          <cell r="A13749" t="str">
            <v/>
          </cell>
        </row>
        <row r="13750">
          <cell r="A13750" t="str">
            <v xml:space="preserve">        end;</v>
          </cell>
        </row>
        <row r="13751">
          <cell r="A13751" t="str">
            <v xml:space="preserve">        put @1  chapter_id "09"X</v>
          </cell>
        </row>
        <row r="13752">
          <cell r="A13752" t="str">
            <v>Users "09"X</v>
          </cell>
        </row>
        <row r="13753">
          <cell r="A13753" t="str">
            <v xml:space="preserve">                NCLAIMS "09"X</v>
          </cell>
        </row>
        <row r="13754">
          <cell r="A13754" t="str">
            <v xml:space="preserve">                DAYS    "09"X</v>
          </cell>
        </row>
        <row r="13755">
          <cell r="A13755" t="str">
            <v>awp  "09"X</v>
          </cell>
        </row>
        <row r="13756">
          <cell r="A13756" t="str">
            <v xml:space="preserve">                INGCOST "09"X</v>
          </cell>
        </row>
        <row r="13757">
          <cell r="A13757" t="str">
            <v xml:space="preserve">                PROFEE "09"X</v>
          </cell>
        </row>
        <row r="13758">
          <cell r="A13758" t="str">
            <v xml:space="preserve">                COPAY   "09"X</v>
          </cell>
        </row>
        <row r="13759">
          <cell r="A13759" t="str">
            <v>DEDUCT "09"X</v>
          </cell>
        </row>
        <row r="13760">
          <cell r="A13760" t="str">
            <v>NETCOST "09"X</v>
          </cell>
        </row>
        <row r="13761">
          <cell r="A13761" t="str">
            <v>npats "09"X</v>
          </cell>
        </row>
        <row r="13762">
          <cell r="A13762" t="str">
            <v>nform "09"X</v>
          </cell>
        </row>
        <row r="13763">
          <cell r="A13763" t="str">
            <v xml:space="preserve">        ;</v>
          </cell>
        </row>
        <row r="13764">
          <cell r="A13764" t="str">
            <v>run;</v>
          </cell>
        </row>
        <row r="13765">
          <cell r="A13765" t="str">
            <v>FILENAME ddedata DDE "excel|Formulary_Data!r25c1:r44c12" notab;</v>
          </cell>
        </row>
        <row r="13766">
          <cell r="A13766" t="str">
            <v/>
          </cell>
        </row>
        <row r="13767">
          <cell r="A13767" t="str">
            <v/>
          </cell>
        </row>
        <row r="13768">
          <cell r="A13768" t="str">
            <v/>
          </cell>
        </row>
        <row r="13769">
          <cell r="A13769" t="str">
            <v/>
          </cell>
        </row>
        <row r="13770">
          <cell r="A13770" t="str">
            <v xml:space="preserve">       data tempout;set chap2;</v>
          </cell>
        </row>
        <row r="13771">
          <cell r="A13771" t="str">
            <v xml:space="preserve">        file ddedata ;</v>
          </cell>
        </row>
        <row r="13772">
          <cell r="A13772" t="str">
            <v xml:space="preserve">          if  _n_=1 then do;</v>
          </cell>
        </row>
        <row r="13773">
          <cell r="A13773" t="str">
            <v xml:space="preserve">        PUT @1 "&amp;Client_name" "09"x ;</v>
          </cell>
        </row>
        <row r="13774">
          <cell r="A13774" t="str">
            <v>PUT @1 "&amp;period2_title" "09"x  ;</v>
          </cell>
        </row>
        <row r="13775">
          <cell r="A13775" t="str">
            <v xml:space="preserve">        put @1  "Chapter" "09"x</v>
          </cell>
        </row>
        <row r="13776">
          <cell r="A13776" t="str">
            <v xml:space="preserve">  "Users" "09"x</v>
          </cell>
        </row>
        <row r="13777">
          <cell r="A13777" t="str">
            <v xml:space="preserve">                "Claims" "09"x</v>
          </cell>
        </row>
        <row r="13778">
          <cell r="A13778" t="str">
            <v xml:space="preserve">               "Days" "09"x</v>
          </cell>
        </row>
        <row r="13779">
          <cell r="A13779" t="str">
            <v xml:space="preserve">               "AWP" "09"x</v>
          </cell>
        </row>
        <row r="13780">
          <cell r="A13780" t="str">
            <v xml:space="preserve">   "Ingred Cost" "09"x</v>
          </cell>
        </row>
        <row r="13781">
          <cell r="A13781" t="str">
            <v xml:space="preserve">   "ProFee" "09"x</v>
          </cell>
        </row>
        <row r="13782">
          <cell r="A13782" t="str">
            <v xml:space="preserve">               "Copay" "09"x</v>
          </cell>
        </row>
        <row r="13783">
          <cell r="A13783" t="str">
            <v xml:space="preserve">   "Deductible" "09"x</v>
          </cell>
        </row>
        <row r="13784">
          <cell r="A13784" t="str">
            <v xml:space="preserve">                "Netcost" "09"x</v>
          </cell>
        </row>
        <row r="13785">
          <cell r="A13785" t="str">
            <v xml:space="preserve">   "Patients" "09"x</v>
          </cell>
        </row>
        <row r="13786">
          <cell r="A13786" t="str">
            <v xml:space="preserve">                "#FormClms" "09"x  ;</v>
          </cell>
        </row>
        <row r="13787">
          <cell r="A13787" t="str">
            <v/>
          </cell>
        </row>
        <row r="13788">
          <cell r="A13788" t="str">
            <v/>
          </cell>
        </row>
        <row r="13789">
          <cell r="A13789" t="str">
            <v xml:space="preserve">        end;</v>
          </cell>
        </row>
        <row r="13790">
          <cell r="A13790" t="str">
            <v xml:space="preserve">        put @1  chapter_id "09"X</v>
          </cell>
        </row>
        <row r="13791">
          <cell r="A13791" t="str">
            <v>Users "09"X</v>
          </cell>
        </row>
        <row r="13792">
          <cell r="A13792" t="str">
            <v xml:space="preserve">                NCLAIMS "09"X</v>
          </cell>
        </row>
        <row r="13793">
          <cell r="A13793" t="str">
            <v xml:space="preserve">                DAYS    "09"X</v>
          </cell>
        </row>
        <row r="13794">
          <cell r="A13794" t="str">
            <v>awp  "09"X</v>
          </cell>
        </row>
        <row r="13795">
          <cell r="A13795" t="str">
            <v xml:space="preserve">                INGCOST "09"X</v>
          </cell>
        </row>
        <row r="13796">
          <cell r="A13796" t="str">
            <v xml:space="preserve">                PROFEE "09"X</v>
          </cell>
        </row>
        <row r="13797">
          <cell r="A13797" t="str">
            <v xml:space="preserve">                COPAY   "09"X</v>
          </cell>
        </row>
        <row r="13798">
          <cell r="A13798" t="str">
            <v>DEDUCT "09"X</v>
          </cell>
        </row>
        <row r="13799">
          <cell r="A13799" t="str">
            <v>NETCOST "09"X</v>
          </cell>
        </row>
        <row r="13800">
          <cell r="A13800" t="str">
            <v>npats "09"X</v>
          </cell>
        </row>
        <row r="13801">
          <cell r="A13801" t="str">
            <v>nform "09"X</v>
          </cell>
        </row>
        <row r="13802">
          <cell r="A13802" t="str">
            <v xml:space="preserve">        ;</v>
          </cell>
        </row>
        <row r="13803">
          <cell r="A13803" t="str">
            <v>run;</v>
          </cell>
        </row>
        <row r="13806">
          <cell r="A13806" t="str">
            <v>FILENAME ddedata DDE "excel|Top Drugs1!r5c2:r107c19" notab;</v>
          </cell>
        </row>
        <row r="13807">
          <cell r="A13807" t="str">
            <v xml:space="preserve">        data tempout;set topdrugs_total1;</v>
          </cell>
        </row>
        <row r="13808">
          <cell r="A13808" t="str">
            <v xml:space="preserve">        file ddedata;</v>
          </cell>
        </row>
        <row r="13809">
          <cell r="A13809" t="str">
            <v xml:space="preserve">        if  _n_=1 then do;</v>
          </cell>
        </row>
        <row r="13810">
          <cell r="A13810" t="str">
            <v xml:space="preserve">        put @1 "Brand Name" "09"x "Generic Name" "09"x "BrandGeneric" "09"x "Chapter" "09"x "Specialty" "09"x "Plan Cost" "09"x "Gross Cost" "09"x </v>
          </cell>
        </row>
        <row r="13811">
          <cell r="A13811" t="str">
            <v xml:space="preserve">"Ing. Cost" "09"x "AWP" "09"x "# Claims" "09"x </v>
          </cell>
        </row>
        <row r="13812">
          <cell r="A13812" t="str">
            <v xml:space="preserve">"# Days" "09"x  "Patients" "09"x  "Users" "09"x"AWP / Day" "09"x  </v>
          </cell>
        </row>
        <row r="13813">
          <cell r="A13813" t="str">
            <v>"Days / Patient" "09"x "Days / User" "09"x"Cost Share" "09"x "Qty" "09"x ;</v>
          </cell>
        </row>
        <row r="13814">
          <cell r="A13814" t="str">
            <v xml:space="preserve">        end;</v>
          </cell>
        </row>
        <row r="13815">
          <cell r="A13815" t="str">
            <v xml:space="preserve">        put @1  brand "09"x generic "09"x</v>
          </cell>
        </row>
        <row r="13816">
          <cell r="A13816" t="str">
            <v>abgcode abgcode. "09"x dsc "09"x spind spind. "09"x</v>
          </cell>
        </row>
        <row r="13817">
          <cell r="A13817" t="str">
            <v xml:space="preserve">                netcost "09"x</v>
          </cell>
        </row>
        <row r="13818">
          <cell r="A13818" t="str">
            <v>grosscost "09"x</v>
          </cell>
        </row>
        <row r="13819">
          <cell r="A13819" t="str">
            <v>ingcost "09"x</v>
          </cell>
        </row>
        <row r="13820">
          <cell r="A13820" t="str">
            <v>awp "09"x</v>
          </cell>
        </row>
        <row r="13821">
          <cell r="A13821" t="str">
            <v xml:space="preserve">                NCLAIMS  '09'x</v>
          </cell>
        </row>
        <row r="13822">
          <cell r="A13822" t="str">
            <v>days  '09'x</v>
          </cell>
        </row>
        <row r="13823">
          <cell r="A13823" t="str">
            <v xml:space="preserve">                npats "09"x</v>
          </cell>
        </row>
        <row r="13824">
          <cell r="A13824" t="str">
            <v xml:space="preserve">                nusers "09"x</v>
          </cell>
        </row>
        <row r="13825">
          <cell r="A13825" t="str">
            <v xml:space="preserve">                awpday "09"x</v>
          </cell>
        </row>
        <row r="13826">
          <cell r="A13826" t="str">
            <v xml:space="preserve">                dayspat "09"x  daysuser "09"x</v>
          </cell>
        </row>
        <row r="13827">
          <cell r="A13827" t="str">
            <v xml:space="preserve">                costshare "09"x</v>
          </cell>
        </row>
        <row r="13828">
          <cell r="A13828" t="str">
            <v xml:space="preserve">                qty "09"x</v>
          </cell>
        </row>
        <row r="13829">
          <cell r="A13829" t="str">
            <v>;</v>
          </cell>
        </row>
        <row r="13830">
          <cell r="A13830" t="str">
            <v>run;</v>
          </cell>
        </row>
        <row r="13831">
          <cell r="A13831" t="str">
            <v/>
          </cell>
        </row>
        <row r="13832">
          <cell r="A13832" t="str">
            <v/>
          </cell>
        </row>
        <row r="13833">
          <cell r="A13833" t="str">
            <v>FILENAME ddedata DDE "excel|Top Drugs2!r5c2:r107c19" notab;</v>
          </cell>
        </row>
        <row r="13834">
          <cell r="A13834" t="str">
            <v xml:space="preserve">       data tempout;set topdrugs_total2;</v>
          </cell>
        </row>
        <row r="13835">
          <cell r="A13835" t="str">
            <v xml:space="preserve">        file ddedata;</v>
          </cell>
        </row>
        <row r="13836">
          <cell r="A13836" t="str">
            <v xml:space="preserve">        if  _n_=1 then do;</v>
          </cell>
        </row>
        <row r="13837">
          <cell r="A13837" t="str">
            <v xml:space="preserve">        put @1 "Brand Name" "09"x "Generic Name" "09"x "BrandGeneric" "09"x "Chapter" "09"x "Specialty" "09"x "Plan Cost" "09"x "Gross Cost" "09"x </v>
          </cell>
        </row>
        <row r="13838">
          <cell r="A13838" t="str">
            <v xml:space="preserve">"Ing. Cost" "09"x "AWP" "09"x "# Claims" "09"x </v>
          </cell>
        </row>
        <row r="13839">
          <cell r="A13839" t="str">
            <v xml:space="preserve">"# Days" "09"x  "Patients" "09"x  "Users" "09"x"AWP / Day" "09"x  </v>
          </cell>
        </row>
        <row r="13840">
          <cell r="A13840" t="str">
            <v>"Days / Patient" "09"x "Days / User" "09"x"Cost Share" "09"x "Qty" "09"x ;</v>
          </cell>
        </row>
        <row r="13841">
          <cell r="A13841" t="str">
            <v xml:space="preserve">        end;</v>
          </cell>
        </row>
        <row r="13842">
          <cell r="A13842" t="str">
            <v xml:space="preserve">        put @1  brand "09"x generic "09"x</v>
          </cell>
        </row>
        <row r="13843">
          <cell r="A13843" t="str">
            <v>abgcode abgcode. "09"x dsc "09"x spind spind. "09"x</v>
          </cell>
        </row>
        <row r="13844">
          <cell r="A13844" t="str">
            <v xml:space="preserve">                netcost "09"x</v>
          </cell>
        </row>
        <row r="13845">
          <cell r="A13845" t="str">
            <v>grosscost "09"x</v>
          </cell>
        </row>
        <row r="13846">
          <cell r="A13846" t="str">
            <v>ingcost "09"x</v>
          </cell>
        </row>
        <row r="13847">
          <cell r="A13847" t="str">
            <v>awp "09"x</v>
          </cell>
        </row>
        <row r="13848">
          <cell r="A13848" t="str">
            <v xml:space="preserve">                NCLAIMS  '09'x</v>
          </cell>
        </row>
        <row r="13849">
          <cell r="A13849" t="str">
            <v>days  '09'x</v>
          </cell>
        </row>
        <row r="13850">
          <cell r="A13850" t="str">
            <v xml:space="preserve">                npats "09"x</v>
          </cell>
        </row>
        <row r="13851">
          <cell r="A13851" t="str">
            <v xml:space="preserve">                nusers "09"x</v>
          </cell>
        </row>
        <row r="13852">
          <cell r="A13852" t="str">
            <v xml:space="preserve">                awpday "09"x</v>
          </cell>
        </row>
        <row r="13853">
          <cell r="A13853" t="str">
            <v xml:space="preserve">                dayspat "09"x  daysuser "09"x</v>
          </cell>
        </row>
        <row r="13854">
          <cell r="A13854" t="str">
            <v xml:space="preserve">                costshare "09"x</v>
          </cell>
        </row>
        <row r="13855">
          <cell r="A13855" t="str">
            <v xml:space="preserve">                qty "09"x</v>
          </cell>
        </row>
        <row r="13856">
          <cell r="A13856" t="str">
            <v>;</v>
          </cell>
        </row>
        <row r="13857">
          <cell r="A13857" t="str">
            <v>run;</v>
          </cell>
        </row>
        <row r="13860">
          <cell r="A13860" t="str">
            <v>FILENAME ddedata DDE "excel|Generic_Op_Retail2!r5c2:r107c19" notab;</v>
          </cell>
        </row>
        <row r="13861">
          <cell r="A13861" t="str">
            <v>data tempout;set genoppr_total2;</v>
          </cell>
        </row>
        <row r="13862">
          <cell r="A13862" t="str">
            <v>file ddedata;</v>
          </cell>
        </row>
        <row r="13863">
          <cell r="A13863" t="str">
            <v>if  _n_=1 then do;</v>
          </cell>
        </row>
        <row r="13864">
          <cell r="A13864" t="str">
            <v xml:space="preserve">put @1 "Brand Name" "09"x "Generic Name" "09"x "Current BrandGeneric" "09"x "Chapter" "09"x "Specialty" "09"x "Plan Cost" "09"x "Gross Cost" "09"x </v>
          </cell>
        </row>
        <row r="13865">
          <cell r="A13865" t="str">
            <v xml:space="preserve">"Ing. Cost" "09"x "AWP" "09"x "# Claims" "09"x </v>
          </cell>
        </row>
        <row r="13866">
          <cell r="A13866" t="str">
            <v xml:space="preserve">"# Days" "09"x  "Patients" "09"x  "Users" "09"x"AWP / Day" "09"x  </v>
          </cell>
        </row>
        <row r="13867">
          <cell r="A13867" t="str">
            <v>"Days / Patient" "09"x "Days / User" "09"x"Cost Share" "09"x "Qty" "09"x ;</v>
          </cell>
        </row>
        <row r="13868">
          <cell r="A13868" t="str">
            <v>end;</v>
          </cell>
        </row>
        <row r="13869">
          <cell r="A13869" t="str">
            <v>put @1  brand "09"x generic "09"x</v>
          </cell>
        </row>
        <row r="13870">
          <cell r="A13870" t="str">
            <v>abgcode abgcode. "09"x dsc "09"x spind spind. "09"x</v>
          </cell>
        </row>
        <row r="13871">
          <cell r="A13871" t="str">
            <v>netcost "09"x</v>
          </cell>
        </row>
        <row r="13872">
          <cell r="A13872" t="str">
            <v>grosscost "09"x</v>
          </cell>
        </row>
        <row r="13873">
          <cell r="A13873" t="str">
            <v>ingcost "09"x</v>
          </cell>
        </row>
        <row r="13874">
          <cell r="A13874" t="str">
            <v>awp "09"x</v>
          </cell>
        </row>
        <row r="13875">
          <cell r="A13875" t="str">
            <v>NCLAIMS  '09'x</v>
          </cell>
        </row>
        <row r="13876">
          <cell r="A13876" t="str">
            <v>days  '09'x</v>
          </cell>
        </row>
        <row r="13877">
          <cell r="A13877" t="str">
            <v>npats "09"x</v>
          </cell>
        </row>
        <row r="13878">
          <cell r="A13878" t="str">
            <v>nusers "09"x</v>
          </cell>
        </row>
        <row r="13879">
          <cell r="A13879" t="str">
            <v>awpday "09"x</v>
          </cell>
        </row>
        <row r="13880">
          <cell r="A13880" t="str">
            <v>dayspat "09"x  daysuser "09"x</v>
          </cell>
        </row>
        <row r="13881">
          <cell r="A13881" t="str">
            <v>costshare "09"x</v>
          </cell>
        </row>
        <row r="13882">
          <cell r="A13882" t="str">
            <v>qty "09"x</v>
          </cell>
        </row>
        <row r="13883">
          <cell r="A13883" t="str">
            <v>;</v>
          </cell>
        </row>
        <row r="13884">
          <cell r="A13884" t="str">
            <v>run;</v>
          </cell>
        </row>
        <row r="13887">
          <cell r="A13887" t="str">
            <v>FILENAME ddedata DDE "excel|Generic_Op_Mail2!r5c2:r107c19" notab;</v>
          </cell>
        </row>
        <row r="13888">
          <cell r="A13888" t="str">
            <v>data tempout;set genoppm_total2;</v>
          </cell>
        </row>
        <row r="13889">
          <cell r="A13889" t="str">
            <v>file ddedata;</v>
          </cell>
        </row>
        <row r="13890">
          <cell r="A13890" t="str">
            <v>if  _n_=1 then do;</v>
          </cell>
        </row>
        <row r="13891">
          <cell r="A13891" t="str">
            <v xml:space="preserve">put @1 "Brand Name" "09"x "Generic Name" "09"x "Current BrandGeneric" "09"x "Chapter" "09"x "Specialty" "09"x "Plan Cost" "09"x "Gross Cost" "09"x </v>
          </cell>
        </row>
        <row r="13892">
          <cell r="A13892" t="str">
            <v xml:space="preserve">"Ing. Cost" "09"x "AWP" "09"x "# Claims" "09"x </v>
          </cell>
        </row>
        <row r="13893">
          <cell r="A13893" t="str">
            <v xml:space="preserve">"# Days" "09"x  "Patients" "09"x  "Users" "09"x"AWP / Day" "09"x  </v>
          </cell>
        </row>
        <row r="13894">
          <cell r="A13894" t="str">
            <v>"Days / Patient" "09"x "Days / User" "09"x"Cost Share" "09"x "Qty" "09"x ;</v>
          </cell>
        </row>
        <row r="13895">
          <cell r="A13895" t="str">
            <v>end;</v>
          </cell>
        </row>
        <row r="13896">
          <cell r="A13896" t="str">
            <v>put @1  brand "09"x generic "09"x</v>
          </cell>
        </row>
        <row r="13897">
          <cell r="A13897" t="str">
            <v>abgcode abgcode. "09"x dsc "09"x spind spind. "09"x</v>
          </cell>
        </row>
        <row r="13898">
          <cell r="A13898" t="str">
            <v>netcost "09"x</v>
          </cell>
        </row>
        <row r="13899">
          <cell r="A13899" t="str">
            <v>grosscost "09"x</v>
          </cell>
        </row>
        <row r="13900">
          <cell r="A13900" t="str">
            <v>ingcost "09"x</v>
          </cell>
        </row>
        <row r="13901">
          <cell r="A13901" t="str">
            <v>awp "09"x</v>
          </cell>
        </row>
        <row r="13902">
          <cell r="A13902" t="str">
            <v>NCLAIMS  '09'x</v>
          </cell>
        </row>
        <row r="13903">
          <cell r="A13903" t="str">
            <v>days  '09'x</v>
          </cell>
        </row>
        <row r="13904">
          <cell r="A13904" t="str">
            <v>npats "09"x</v>
          </cell>
        </row>
        <row r="13905">
          <cell r="A13905" t="str">
            <v>nusers "09"x</v>
          </cell>
        </row>
        <row r="13906">
          <cell r="A13906" t="str">
            <v>awpday "09"x</v>
          </cell>
        </row>
        <row r="13907">
          <cell r="A13907" t="str">
            <v>dayspat "09"x  daysuser "09"x</v>
          </cell>
        </row>
        <row r="13908">
          <cell r="A13908" t="str">
            <v>costshare "09"x</v>
          </cell>
        </row>
        <row r="13909">
          <cell r="A13909" t="str">
            <v>qty "09"x</v>
          </cell>
        </row>
        <row r="13910">
          <cell r="A13910" t="str">
            <v>;</v>
          </cell>
        </row>
        <row r="13911">
          <cell r="A13911" t="str">
            <v>run;</v>
          </cell>
        </row>
        <row r="13914">
          <cell r="A13914" t="str">
            <v>FILENAME ddedata DDE "excel|Specialty_Top_Drugs1!r5c2:r57c18" notab;</v>
          </cell>
        </row>
        <row r="13915">
          <cell r="A13915" t="str">
            <v xml:space="preserve">        data tempout;set sptopdrugs_total1;</v>
          </cell>
        </row>
        <row r="13916">
          <cell r="A13916" t="str">
            <v xml:space="preserve">        file ddedata;</v>
          </cell>
        </row>
        <row r="13917">
          <cell r="A13917" t="str">
            <v xml:space="preserve">        if  _n_=1 then do;</v>
          </cell>
        </row>
        <row r="13918">
          <cell r="A13918" t="str">
            <v xml:space="preserve">        put @1 "Brand Name" "09"x "Generic Name" "09"x "BrandGeneric" "09"x "Specialty Pharmacy Class" "09"x "Plan Cost" "09"x "Gross Cost" "09"x </v>
          </cell>
        </row>
        <row r="13919">
          <cell r="A13919" t="str">
            <v xml:space="preserve">"Ing. Cost" "09"x "AWP" "09"x "# Claims" "09"x </v>
          </cell>
        </row>
        <row r="13920">
          <cell r="A13920" t="str">
            <v xml:space="preserve">"# Days" "09"x  "Patients" "09"x  "Users" "09"x"AWP / Day" "09"x  </v>
          </cell>
        </row>
        <row r="13921">
          <cell r="A13921" t="str">
            <v>"Days / Patient" "09"x "Days / User" "09"x"Cost Share" "09"x "Qty" "09"x ;</v>
          </cell>
        </row>
        <row r="13922">
          <cell r="A13922" t="str">
            <v xml:space="preserve">        end;</v>
          </cell>
        </row>
        <row r="13923">
          <cell r="A13923" t="str">
            <v xml:space="preserve">        put @1  brand "09"x generic "09"x</v>
          </cell>
        </row>
        <row r="13924">
          <cell r="A13924" t="str">
            <v>abgcode abgcode. "09"x dsc "09"x</v>
          </cell>
        </row>
        <row r="13925">
          <cell r="A13925" t="str">
            <v xml:space="preserve">                netcost "09"x</v>
          </cell>
        </row>
        <row r="13926">
          <cell r="A13926" t="str">
            <v>grosscost "09"x</v>
          </cell>
        </row>
        <row r="13927">
          <cell r="A13927" t="str">
            <v>ingcost "09"x</v>
          </cell>
        </row>
        <row r="13928">
          <cell r="A13928" t="str">
            <v>awp "09"x</v>
          </cell>
        </row>
        <row r="13929">
          <cell r="A13929" t="str">
            <v xml:space="preserve">                NCLAIMS  '09'x</v>
          </cell>
        </row>
        <row r="13930">
          <cell r="A13930" t="str">
            <v>days  '09'x</v>
          </cell>
        </row>
        <row r="13931">
          <cell r="A13931" t="str">
            <v xml:space="preserve">                npats "09"x</v>
          </cell>
        </row>
        <row r="13932">
          <cell r="A13932" t="str">
            <v xml:space="preserve">                nusers "09"x</v>
          </cell>
        </row>
        <row r="13933">
          <cell r="A13933" t="str">
            <v xml:space="preserve">                awpday "09"x</v>
          </cell>
        </row>
        <row r="13934">
          <cell r="A13934" t="str">
            <v xml:space="preserve">                dayspat "09"x  daysuser "09"x</v>
          </cell>
        </row>
        <row r="13935">
          <cell r="A13935" t="str">
            <v xml:space="preserve">                costshare "09"x</v>
          </cell>
        </row>
        <row r="13936">
          <cell r="A13936" t="str">
            <v xml:space="preserve">                qty "09"x</v>
          </cell>
        </row>
        <row r="13937">
          <cell r="A13937" t="str">
            <v>;</v>
          </cell>
        </row>
        <row r="13938">
          <cell r="A13938" t="str">
            <v>run;</v>
          </cell>
        </row>
        <row r="13939">
          <cell r="A13939" t="str">
            <v/>
          </cell>
        </row>
        <row r="13940">
          <cell r="A13940" t="str">
            <v/>
          </cell>
        </row>
        <row r="13941">
          <cell r="A13941" t="str">
            <v>FILENAME ddedata DDE "excel|Specialty_Top_Drugs2!r5c2:r57c18" notab;</v>
          </cell>
        </row>
        <row r="13942">
          <cell r="A13942" t="str">
            <v xml:space="preserve">       data tempout;set sptopdrugs_total2;</v>
          </cell>
        </row>
        <row r="13943">
          <cell r="A13943" t="str">
            <v xml:space="preserve">        file ddedata;</v>
          </cell>
        </row>
        <row r="13944">
          <cell r="A13944" t="str">
            <v xml:space="preserve">        if  _n_=1 then do;</v>
          </cell>
        </row>
        <row r="13945">
          <cell r="A13945" t="str">
            <v xml:space="preserve">        put @1 "Brand Name" "09"x "Generic Name" "09"x "BrandGeneric" "09"x "Specialty Pharmacy Class" "09"x "Plan Cost" "09"x "Gross Cost" "09"x </v>
          </cell>
        </row>
        <row r="13946">
          <cell r="A13946" t="str">
            <v xml:space="preserve">"Ing. Cost" "09"x "AWP" "09"x "# Claims" "09"x </v>
          </cell>
        </row>
        <row r="13947">
          <cell r="A13947" t="str">
            <v xml:space="preserve">"# Days" "09"x  "Patients" "09"x  "Users" "09"x"AWP / Day" "09"x  </v>
          </cell>
        </row>
        <row r="13948">
          <cell r="A13948" t="str">
            <v>"Days / Patient" "09"x "Days / User" "09"x"Cost Share" "09"x "Qty" "09"x ;</v>
          </cell>
        </row>
        <row r="13949">
          <cell r="A13949" t="str">
            <v xml:space="preserve">        end;</v>
          </cell>
        </row>
        <row r="13950">
          <cell r="A13950" t="str">
            <v xml:space="preserve">        put @1  brand "09"x generic "09"x</v>
          </cell>
        </row>
        <row r="13951">
          <cell r="A13951" t="str">
            <v>abgcode abgcode. "09"x dsc "09"x</v>
          </cell>
        </row>
        <row r="13952">
          <cell r="A13952" t="str">
            <v xml:space="preserve">                netcost "09"x</v>
          </cell>
        </row>
        <row r="13953">
          <cell r="A13953" t="str">
            <v>grosscost "09"x</v>
          </cell>
        </row>
        <row r="13954">
          <cell r="A13954" t="str">
            <v>ingcost "09"x</v>
          </cell>
        </row>
        <row r="13955">
          <cell r="A13955" t="str">
            <v>awp "09"x</v>
          </cell>
        </row>
        <row r="13956">
          <cell r="A13956" t="str">
            <v xml:space="preserve">                NCLAIMS  '09'x</v>
          </cell>
        </row>
        <row r="13957">
          <cell r="A13957" t="str">
            <v>days  '09'x</v>
          </cell>
        </row>
        <row r="13958">
          <cell r="A13958" t="str">
            <v xml:space="preserve">                npats "09"x</v>
          </cell>
        </row>
        <row r="13959">
          <cell r="A13959" t="str">
            <v xml:space="preserve">                nusers "09"x</v>
          </cell>
        </row>
        <row r="13960">
          <cell r="A13960" t="str">
            <v xml:space="preserve">                awpday "09"x</v>
          </cell>
        </row>
        <row r="13961">
          <cell r="A13961" t="str">
            <v xml:space="preserve">                dayspat "09"x  daysuser "09"x</v>
          </cell>
        </row>
        <row r="13962">
          <cell r="A13962" t="str">
            <v xml:space="preserve">                costshare "09"x</v>
          </cell>
        </row>
        <row r="13963">
          <cell r="A13963" t="str">
            <v xml:space="preserve">                qty "09"x</v>
          </cell>
        </row>
        <row r="13964">
          <cell r="A13964" t="str">
            <v>;</v>
          </cell>
        </row>
        <row r="13965">
          <cell r="A13965" t="str">
            <v>run;</v>
          </cell>
        </row>
        <row r="13966">
          <cell r="A13966" t="str">
            <v>FILENAME ddedata DDE "excel|SSGeneric_Retail_Top_Drugs2!r5c2:r57c24" notab;</v>
          </cell>
        </row>
        <row r="13967">
          <cell r="A13967" t="str">
            <v xml:space="preserve">       data tempout;set ssgrtopdrugs_total2;</v>
          </cell>
        </row>
        <row r="13968">
          <cell r="A13968" t="str">
            <v xml:space="preserve">        file ddedata;</v>
          </cell>
        </row>
        <row r="13969">
          <cell r="A13969" t="str">
            <v xml:space="preserve">        if  _n_=1 then do;</v>
          </cell>
        </row>
        <row r="13970">
          <cell r="A13970" t="str">
            <v xml:space="preserve">put @1 "Brand Name" "09"x "Generic Name" "09"x "BrandGeneric" "09"x "Chapter" "09"x "Plan Cost" "09"x "Gross Cost" "09"x </v>
          </cell>
        </row>
        <row r="13971">
          <cell r="A13971" t="str">
            <v xml:space="preserve">"# Claims" "09"x "# Days" "09"x  "Qty" "09"x "AWP" "09"x "Ing. Cost" "09"x  "Prof Fee" "09"x "Copay" "09"x "Deductible" "09"x "Tax" "09"x </v>
          </cell>
        </row>
        <row r="13972">
          <cell r="A13972" t="str">
            <v xml:space="preserve">  "Patients" "09"x  "Users" "09"x"AWP / Day" "09"x "Days / Patient" "09"x "Days / User" "09"x"Cost Share" "09"x ;</v>
          </cell>
        </row>
        <row r="13973">
          <cell r="A13973" t="str">
            <v xml:space="preserve">        end;</v>
          </cell>
        </row>
        <row r="13975">
          <cell r="A13975" t="str">
            <v xml:space="preserve">        put @1  brand "09"x generic "09"x</v>
          </cell>
        </row>
        <row r="13976">
          <cell r="A13976" t="str">
            <v>abgcode abgcode. "09"x dsc "09"x</v>
          </cell>
        </row>
        <row r="13977">
          <cell r="A13977" t="str">
            <v>netcost "09"x</v>
          </cell>
        </row>
        <row r="13978">
          <cell r="A13978" t="str">
            <v>grosscost "09"x</v>
          </cell>
        </row>
        <row r="13979">
          <cell r="A13979" t="str">
            <v>nclaims  '09'x</v>
          </cell>
        </row>
        <row r="13980">
          <cell r="A13980" t="str">
            <v>days  '09'x</v>
          </cell>
        </row>
        <row r="13981">
          <cell r="A13981" t="str">
            <v>qty "09"x</v>
          </cell>
        </row>
        <row r="13982">
          <cell r="A13982" t="str">
            <v>awp "09"x</v>
          </cell>
        </row>
        <row r="13983">
          <cell r="A13983" t="str">
            <v>ingcost "09"x</v>
          </cell>
        </row>
        <row r="13984">
          <cell r="A13984" t="str">
            <v>profee "09"x</v>
          </cell>
        </row>
        <row r="13985">
          <cell r="A13985" t="str">
            <v>copay "09"x</v>
          </cell>
        </row>
        <row r="13986">
          <cell r="A13986" t="str">
            <v>deduct "09"x</v>
          </cell>
        </row>
        <row r="13987">
          <cell r="A13987" t="str">
            <v>tax "09"x</v>
          </cell>
        </row>
        <row r="13988">
          <cell r="A13988" t="str">
            <v>npats "09"x</v>
          </cell>
        </row>
        <row r="13989">
          <cell r="A13989" t="str">
            <v>nusers "09"x</v>
          </cell>
        </row>
        <row r="13990">
          <cell r="A13990" t="str">
            <v>awpday "09"x</v>
          </cell>
        </row>
        <row r="13991">
          <cell r="A13991" t="str">
            <v>dayspat "09"x</v>
          </cell>
        </row>
        <row r="13992">
          <cell r="A13992" t="str">
            <v>daysuser "09"x</v>
          </cell>
        </row>
        <row r="13993">
          <cell r="A13993" t="str">
            <v>costshare "09"x</v>
          </cell>
        </row>
        <row r="13994">
          <cell r="A13994" t="str">
            <v>;</v>
          </cell>
        </row>
        <row r="13995">
          <cell r="A13995" t="str">
            <v>run;</v>
          </cell>
        </row>
        <row r="13997">
          <cell r="A13997" t="str">
            <v>FILENAME ddedata DDE "excel|SSGeneric_Mail_Top_Drugs2!r5c2:r57c24" notab;</v>
          </cell>
        </row>
        <row r="13998">
          <cell r="A13998" t="str">
            <v xml:space="preserve">       data tempout;set ssgmtopdrugs_total2;</v>
          </cell>
        </row>
        <row r="13999">
          <cell r="A13999" t="str">
            <v xml:space="preserve">        file ddedata;</v>
          </cell>
        </row>
        <row r="14000">
          <cell r="A14000" t="str">
            <v xml:space="preserve">        if  _n_=1 then do;</v>
          </cell>
        </row>
        <row r="14001">
          <cell r="A14001" t="str">
            <v xml:space="preserve">put @1 "Brand Name" "09"x "Generic Name" "09"x "BrandGeneric" "09"x "Chapter" "09"x "Plan Cost" "09"x "Gross Cost" "09"x </v>
          </cell>
        </row>
        <row r="14002">
          <cell r="A14002" t="str">
            <v xml:space="preserve">"# Claims" "09"x "# Days" "09"x  "Qty" "09"x "AWP" "09"x "Ing. Cost" "09"x  "Prof Fee" "09"x "Copay" "09"x "Deductible" "09"x "Tax" "09"x </v>
          </cell>
        </row>
        <row r="14003">
          <cell r="A14003" t="str">
            <v xml:space="preserve">  "Patients" "09"x  "Users" "09"x"AWP / Day" "09"x "Days / Patient" "09"x "Days / User" "09"x"Cost Share" "09"x ;</v>
          </cell>
        </row>
        <row r="14004">
          <cell r="A14004" t="str">
            <v xml:space="preserve">        end;</v>
          </cell>
        </row>
        <row r="14006">
          <cell r="A14006" t="str">
            <v xml:space="preserve">        put @1  brand "09"x generic "09"x</v>
          </cell>
        </row>
        <row r="14007">
          <cell r="A14007" t="str">
            <v>abgcode abgcode. "09"x dsc "09"x</v>
          </cell>
        </row>
        <row r="14008">
          <cell r="A14008" t="str">
            <v>netcost "09"x</v>
          </cell>
        </row>
        <row r="14009">
          <cell r="A14009" t="str">
            <v>grosscost "09"x</v>
          </cell>
        </row>
        <row r="14010">
          <cell r="A14010" t="str">
            <v>nclaims  '09'x</v>
          </cell>
        </row>
        <row r="14011">
          <cell r="A14011" t="str">
            <v>days  '09'x</v>
          </cell>
        </row>
        <row r="14012">
          <cell r="A14012" t="str">
            <v>qty "09"x</v>
          </cell>
        </row>
        <row r="14013">
          <cell r="A14013" t="str">
            <v>awp "09"x</v>
          </cell>
        </row>
        <row r="14014">
          <cell r="A14014" t="str">
            <v>ingcost "09"x</v>
          </cell>
        </row>
        <row r="14015">
          <cell r="A14015" t="str">
            <v>profee "09"x</v>
          </cell>
        </row>
        <row r="14016">
          <cell r="A14016" t="str">
            <v>copay "09"x</v>
          </cell>
        </row>
        <row r="14017">
          <cell r="A14017" t="str">
            <v>deduct "09"x</v>
          </cell>
        </row>
        <row r="14018">
          <cell r="A14018" t="str">
            <v>tax "09"x</v>
          </cell>
        </row>
        <row r="14019">
          <cell r="A14019" t="str">
            <v>npats "09"x</v>
          </cell>
        </row>
        <row r="14020">
          <cell r="A14020" t="str">
            <v>nusers "09"x</v>
          </cell>
        </row>
        <row r="14021">
          <cell r="A14021" t="str">
            <v>awpday "09"x</v>
          </cell>
        </row>
        <row r="14022">
          <cell r="A14022" t="str">
            <v>dayspat "09"x</v>
          </cell>
        </row>
        <row r="14023">
          <cell r="A14023" t="str">
            <v>daysuser "09"x</v>
          </cell>
        </row>
        <row r="14024">
          <cell r="A14024" t="str">
            <v>costshare "09"x</v>
          </cell>
        </row>
        <row r="14025">
          <cell r="A14025" t="str">
            <v>;</v>
          </cell>
        </row>
        <row r="14026">
          <cell r="A14026" t="str">
            <v>run;</v>
          </cell>
        </row>
        <row r="14029">
          <cell r="A14029" t="str">
            <v>FILENAME ddedata DDE "excel|Labeler_Manufacturer2!r5c2:r57c16" notab;</v>
          </cell>
        </row>
        <row r="14030">
          <cell r="A14030" t="str">
            <v xml:space="preserve">       data tempout;set labelertopdrugs_total2;</v>
          </cell>
        </row>
        <row r="14031">
          <cell r="A14031" t="str">
            <v xml:space="preserve">        file ddedata;</v>
          </cell>
        </row>
        <row r="14032">
          <cell r="A14032" t="str">
            <v xml:space="preserve">        if  _n_=1 then do;</v>
          </cell>
        </row>
        <row r="14033">
          <cell r="A14033" t="str">
            <v xml:space="preserve">        put @1"Labeler/Manufacturer" "09"x "% Generic" "09"x "Plan Cost" "09"x "Gross Cost" "09"x </v>
          </cell>
        </row>
        <row r="14034">
          <cell r="A14034" t="str">
            <v xml:space="preserve">"Ing. Cost" "09"x "AWP" "09"x "# Claims" "09"x </v>
          </cell>
        </row>
        <row r="14035">
          <cell r="A14035" t="str">
            <v xml:space="preserve">"# Days" "09"x  "Patients" "09"x  "Users" "09"x"AWP / Day" "09"x  </v>
          </cell>
        </row>
        <row r="14036">
          <cell r="A14036" t="str">
            <v>"Days / Patient" "09"x "Days / User" "09"x"Cost Share" "09"x "Qty" "09"x ;</v>
          </cell>
        </row>
        <row r="14037">
          <cell r="A14037" t="str">
            <v xml:space="preserve">        end;</v>
          </cell>
        </row>
        <row r="14038">
          <cell r="A14038" t="str">
            <v xml:space="preserve">        put @1  labeler "09"x  pct_gen "09"x </v>
          </cell>
        </row>
        <row r="14039">
          <cell r="A14039" t="str">
            <v xml:space="preserve">                netcost "09"x</v>
          </cell>
        </row>
        <row r="14040">
          <cell r="A14040" t="str">
            <v>grosscost "09"x</v>
          </cell>
        </row>
        <row r="14041">
          <cell r="A14041" t="str">
            <v>ingcost "09"x</v>
          </cell>
        </row>
        <row r="14042">
          <cell r="A14042" t="str">
            <v>awp "09"x</v>
          </cell>
        </row>
        <row r="14043">
          <cell r="A14043" t="str">
            <v xml:space="preserve">                NCLAIMS  '09'x</v>
          </cell>
        </row>
        <row r="14044">
          <cell r="A14044" t="str">
            <v>days  '09'x</v>
          </cell>
        </row>
        <row r="14045">
          <cell r="A14045" t="str">
            <v xml:space="preserve">                npats "09"x</v>
          </cell>
        </row>
        <row r="14046">
          <cell r="A14046" t="str">
            <v xml:space="preserve">                nusers "09"x</v>
          </cell>
        </row>
        <row r="14047">
          <cell r="A14047" t="str">
            <v xml:space="preserve">                awpday "09"x</v>
          </cell>
        </row>
        <row r="14048">
          <cell r="A14048" t="str">
            <v xml:space="preserve">                dayspat "09"x  daysuser "09"x</v>
          </cell>
        </row>
        <row r="14049">
          <cell r="A14049" t="str">
            <v xml:space="preserve">                costshare "09"x</v>
          </cell>
        </row>
        <row r="14050">
          <cell r="A14050" t="str">
            <v xml:space="preserve">                qty "09"x</v>
          </cell>
        </row>
        <row r="14051">
          <cell r="A14051" t="str">
            <v>;</v>
          </cell>
        </row>
        <row r="14052">
          <cell r="A14052" t="str">
            <v>run;</v>
          </cell>
        </row>
        <row r="14055">
          <cell r="A14055" t="str">
            <v>FILENAME ddedata DDE "excel|Retail_Drug_Chain2!r5c2:r57c16" notab;</v>
          </cell>
        </row>
        <row r="14056">
          <cell r="A14056" t="str">
            <v xml:space="preserve">       data tempout;set chaintopdrugs_total2;</v>
          </cell>
        </row>
        <row r="14057">
          <cell r="A14057" t="str">
            <v xml:space="preserve">        file ddedata;</v>
          </cell>
        </row>
        <row r="14058">
          <cell r="A14058" t="str">
            <v xml:space="preserve">        if  _n_=1 then do;</v>
          </cell>
        </row>
        <row r="14059">
          <cell r="A14059" t="str">
            <v xml:space="preserve">        put @1"Retail Drug Chain" "09"x "% Generic" "09"x "Plan Cost" "09"x "Gross Cost" "09"x </v>
          </cell>
        </row>
        <row r="14060">
          <cell r="A14060" t="str">
            <v xml:space="preserve">"Ing. Cost" "09"x "AWP" "09"x "# Claims" "09"x </v>
          </cell>
        </row>
        <row r="14061">
          <cell r="A14061" t="str">
            <v xml:space="preserve">"# Days" "09"x  "Patients" "09"x  "Users" "09"x"AWP / Day" "09"x  </v>
          </cell>
        </row>
        <row r="14062">
          <cell r="A14062" t="str">
            <v>"Days / Patient" "09"x "Days / User" "09"x"Cost Share" "09"x "Qty" "09"x ;</v>
          </cell>
        </row>
        <row r="14063">
          <cell r="A14063" t="str">
            <v xml:space="preserve">        end;</v>
          </cell>
        </row>
        <row r="14064">
          <cell r="A14064" t="str">
            <v xml:space="preserve">        put @1  chain "09"x  pct_gen "09"x </v>
          </cell>
        </row>
        <row r="14065">
          <cell r="A14065" t="str">
            <v xml:space="preserve">                netcost "09"x</v>
          </cell>
        </row>
        <row r="14066">
          <cell r="A14066" t="str">
            <v>grosscost "09"x</v>
          </cell>
        </row>
        <row r="14067">
          <cell r="A14067" t="str">
            <v>ingcost "09"x</v>
          </cell>
        </row>
        <row r="14068">
          <cell r="A14068" t="str">
            <v>awp "09"x</v>
          </cell>
        </row>
        <row r="14069">
          <cell r="A14069" t="str">
            <v xml:space="preserve">                NCLAIMS  '09'x</v>
          </cell>
        </row>
        <row r="14070">
          <cell r="A14070" t="str">
            <v>days  '09'x</v>
          </cell>
        </row>
        <row r="14071">
          <cell r="A14071" t="str">
            <v xml:space="preserve">                npats "09"x</v>
          </cell>
        </row>
        <row r="14072">
          <cell r="A14072" t="str">
            <v xml:space="preserve">                nusers "09"x</v>
          </cell>
        </row>
        <row r="14073">
          <cell r="A14073" t="str">
            <v xml:space="preserve">                awpday "09"x</v>
          </cell>
        </row>
        <row r="14074">
          <cell r="A14074" t="str">
            <v xml:space="preserve">                dayspat "09"x  daysuser "09"x</v>
          </cell>
        </row>
        <row r="14075">
          <cell r="A14075" t="str">
            <v xml:space="preserve">                costshare "09"x</v>
          </cell>
        </row>
        <row r="14076">
          <cell r="A14076" t="str">
            <v xml:space="preserve">                qty "09"x</v>
          </cell>
        </row>
        <row r="14077">
          <cell r="A14077" t="str">
            <v>;</v>
          </cell>
        </row>
        <row r="14078">
          <cell r="A14078" t="str">
            <v>run;</v>
          </cell>
        </row>
        <row r="14081">
          <cell r="A14081" t="str">
            <v>FILENAME ddedata DDE "excel|Retail_Adjudication2!r16c1:r37c27" notab;</v>
          </cell>
        </row>
        <row r="14082">
          <cell r="A14082" t="str">
            <v xml:space="preserve">       data tempout;set retailadjudb_TOTAL2;</v>
          </cell>
        </row>
        <row r="14083">
          <cell r="A14083" t="str">
            <v xml:space="preserve">        file ddedata;</v>
          </cell>
        </row>
        <row r="14084">
          <cell r="A14084" t="str">
            <v xml:space="preserve">        if  _n_=1 then do;</v>
          </cell>
        </row>
        <row r="14085">
          <cell r="A14085" t="str">
            <v xml:space="preserve">        put @1"BrandGeneric" "09"x "Cost Code" "09"x "# Claims" "09"x "Qty" "09"x "Days" "09"x "AWP" "09"x </v>
          </cell>
        </row>
        <row r="14086">
          <cell r="A14086" t="str">
            <v xml:space="preserve">       "Ing. Cost" "09"x "DispFee" "09"x "Gross Cost" "09"x "Copay" "09"x "Excess Copay" "09"x "MPD Copay" "09"x "Deductible" "09"x "Plan Cost" "09"x </v>
          </cell>
        </row>
        <row r="14087">
          <cell r="A14087" t="str">
            <v xml:space="preserve">        "Patients" "09"x  "Users" "09"x "Effective Discount" "09"x  "Discount" "09"x "Discount ExCopay MPD" "09"x "Cost Share" "09"x  </v>
          </cell>
        </row>
        <row r="14088">
          <cell r="A14088" t="str">
            <v xml:space="preserve">       "DispFee / Rx" "09"x "Copay / Rx" "09"x "AWP / Day" "09"x "Gross / Day" "09"x "Plan / Day" "09"x ;</v>
          </cell>
        </row>
        <row r="14089">
          <cell r="A14089" t="str">
            <v xml:space="preserve">        end;</v>
          </cell>
        </row>
        <row r="14090">
          <cell r="A14090" t="str">
            <v xml:space="preserve">        put @1  abgcode abgcode. "09"x</v>
          </cell>
        </row>
        <row r="14091">
          <cell r="A14091" t="str">
            <v xml:space="preserve">                costbs costbs. "09"x  </v>
          </cell>
        </row>
        <row r="14092">
          <cell r="A14092" t="str">
            <v xml:space="preserve">                NCLAIMS  '09'x</v>
          </cell>
        </row>
        <row r="14093">
          <cell r="A14093" t="str">
            <v xml:space="preserve">                qty "09"x</v>
          </cell>
        </row>
        <row r="14094">
          <cell r="A14094" t="str">
            <v xml:space="preserve">                days  '09'x</v>
          </cell>
        </row>
        <row r="14095">
          <cell r="A14095" t="str">
            <v xml:space="preserve">                awp "09"x</v>
          </cell>
        </row>
        <row r="14096">
          <cell r="A14096" t="str">
            <v xml:space="preserve">                ingcost "09"x</v>
          </cell>
        </row>
        <row r="14097">
          <cell r="A14097" t="str">
            <v xml:space="preserve">                profee "09"x</v>
          </cell>
        </row>
        <row r="14098">
          <cell r="A14098" t="str">
            <v xml:space="preserve">                grosscost "09"x</v>
          </cell>
        </row>
        <row r="14099">
          <cell r="A14099" t="str">
            <v xml:space="preserve">                copay "09"x</v>
          </cell>
        </row>
        <row r="14100">
          <cell r="A14100" t="str">
            <v xml:space="preserve">                excopay "09"x</v>
          </cell>
        </row>
        <row r="14101">
          <cell r="A14101" t="str">
            <v xml:space="preserve">                mpdcopay "09"x</v>
          </cell>
        </row>
        <row r="14102">
          <cell r="A14102" t="str">
            <v xml:space="preserve">                deduct "09"x</v>
          </cell>
        </row>
        <row r="14103">
          <cell r="A14103" t="str">
            <v xml:space="preserve">                netcost "09"x</v>
          </cell>
        </row>
        <row r="14104">
          <cell r="A14104" t="str">
            <v xml:space="preserve">                npats "09"x</v>
          </cell>
        </row>
        <row r="14105">
          <cell r="A14105" t="str">
            <v xml:space="preserve">                nusers "09"x</v>
          </cell>
        </row>
        <row r="14106">
          <cell r="A14106" t="str">
            <v xml:space="preserve">                Effectivediscount 5.4 "09"x</v>
          </cell>
        </row>
        <row r="14107">
          <cell r="A14107" t="str">
            <v xml:space="preserve">                Discount 5.4 "09"x</v>
          </cell>
        </row>
        <row r="14108">
          <cell r="A14108" t="str">
            <v xml:space="preserve">                Exdiscount 5.4 "09"x</v>
          </cell>
        </row>
        <row r="14109">
          <cell r="A14109" t="str">
            <v xml:space="preserve">                Costshare 5.4 "09"x</v>
          </cell>
        </row>
        <row r="14110">
          <cell r="A14110" t="str">
            <v xml:space="preserve">                ProFeePerRx 4.2 "09"x</v>
          </cell>
        </row>
        <row r="14111">
          <cell r="A14111" t="str">
            <v xml:space="preserve">                CopayPerRx 4.2 "09"x</v>
          </cell>
        </row>
        <row r="14112">
          <cell r="A14112" t="str">
            <v xml:space="preserve">                AwpDay 4.2 "09"x</v>
          </cell>
        </row>
        <row r="14113">
          <cell r="A14113" t="str">
            <v xml:space="preserve">                GrossDay 4.2 "09"x</v>
          </cell>
        </row>
        <row r="14114">
          <cell r="A14114" t="str">
            <v xml:space="preserve">                PlanDay 4.2 "09"x</v>
          </cell>
        </row>
        <row r="14115">
          <cell r="A14115" t="str">
            <v>;</v>
          </cell>
        </row>
        <row r="14116">
          <cell r="A14116" t="str">
            <v>run;</v>
          </cell>
        </row>
        <row r="14119">
          <cell r="A14119" t="str">
            <v>FILENAME ddedata DDE "excel|Retail_Adjudication2!r42c1:r63c27" notab;</v>
          </cell>
        </row>
        <row r="14120">
          <cell r="A14120" t="str">
            <v xml:space="preserve">       data tempout;set retailadjudp_TOTAL2;</v>
          </cell>
        </row>
        <row r="14121">
          <cell r="A14121" t="str">
            <v xml:space="preserve">        file ddedata;</v>
          </cell>
        </row>
        <row r="14122">
          <cell r="A14122" t="str">
            <v xml:space="preserve">        if  _n_=1 then do;</v>
          </cell>
        </row>
        <row r="14123">
          <cell r="A14123" t="str">
            <v xml:space="preserve">        put @1"BrandGeneric" "09"x "Cost Code" "09"x "# Claims" "09"x "Qty" "09"x "Days" "09"x "AWP" "09"x </v>
          </cell>
        </row>
        <row r="14124">
          <cell r="A14124" t="str">
            <v xml:space="preserve">       "Ing. Cost" "09"x "DispFee" "09"x "Gross Cost" "09"x "Copay" "09"x "Excess Copay" "09"x "MPD Copay" "09"x "Deductible" "09"x "Plan Cost" "09"x </v>
          </cell>
        </row>
        <row r="14125">
          <cell r="A14125" t="str">
            <v xml:space="preserve">        "Patients" "09"x  "Users" "09"x "Effective Discount" "09"x  "Discount" "09"x "Discount ExCopay MPD" "09"x "Cost Share" "09"x  </v>
          </cell>
        </row>
        <row r="14126">
          <cell r="A14126" t="str">
            <v xml:space="preserve">       "DispFee / Rx" "09"x "Copay / Rx" "09"x "AWP / Day" "09"x "Gross / Day" "09"x "Plan / Day" "09"x ;</v>
          </cell>
        </row>
        <row r="14127">
          <cell r="A14127" t="str">
            <v xml:space="preserve">        end;</v>
          </cell>
        </row>
        <row r="14128">
          <cell r="A14128" t="str">
            <v xml:space="preserve">        put @1  abgcode abgcode. "09"x</v>
          </cell>
        </row>
        <row r="14129">
          <cell r="A14129" t="str">
            <v xml:space="preserve">                costbs costbs. "09"x  </v>
          </cell>
        </row>
        <row r="14130">
          <cell r="A14130" t="str">
            <v xml:space="preserve">                NCLAIMS  "09"x</v>
          </cell>
        </row>
        <row r="14131">
          <cell r="A14131" t="str">
            <v xml:space="preserve">                qty "09"x</v>
          </cell>
        </row>
        <row r="14132">
          <cell r="A14132" t="str">
            <v xml:space="preserve">                days  "09"x</v>
          </cell>
        </row>
        <row r="14133">
          <cell r="A14133" t="str">
            <v xml:space="preserve">                awp "09"x</v>
          </cell>
        </row>
        <row r="14134">
          <cell r="A14134" t="str">
            <v xml:space="preserve">                ingcost "09"x</v>
          </cell>
        </row>
        <row r="14135">
          <cell r="A14135" t="str">
            <v xml:space="preserve">                profee "09"x</v>
          </cell>
        </row>
        <row r="14136">
          <cell r="A14136" t="str">
            <v xml:space="preserve">                grosscost "09"x</v>
          </cell>
        </row>
        <row r="14137">
          <cell r="A14137" t="str">
            <v xml:space="preserve">                copay "09"x</v>
          </cell>
        </row>
        <row r="14138">
          <cell r="A14138" t="str">
            <v xml:space="preserve">                excopay "09"x</v>
          </cell>
        </row>
        <row r="14139">
          <cell r="A14139" t="str">
            <v xml:space="preserve">                mpdcopay "09"x</v>
          </cell>
        </row>
        <row r="14140">
          <cell r="A14140" t="str">
            <v xml:space="preserve">                deduct "09"x</v>
          </cell>
        </row>
        <row r="14141">
          <cell r="A14141" t="str">
            <v xml:space="preserve">                netcost "09"x</v>
          </cell>
        </row>
        <row r="14142">
          <cell r="A14142" t="str">
            <v xml:space="preserve">                npats "09"x</v>
          </cell>
        </row>
        <row r="14143">
          <cell r="A14143" t="str">
            <v xml:space="preserve">                nusers "09"x</v>
          </cell>
        </row>
        <row r="14144">
          <cell r="A14144" t="str">
            <v xml:space="preserve">                Effectivediscount 5.4 "09"x</v>
          </cell>
        </row>
        <row r="14145">
          <cell r="A14145" t="str">
            <v xml:space="preserve">                Discount 5.4 "09"x</v>
          </cell>
        </row>
        <row r="14146">
          <cell r="A14146" t="str">
            <v xml:space="preserve">                Exdiscount 5.4 "09"x</v>
          </cell>
        </row>
        <row r="14147">
          <cell r="A14147" t="str">
            <v xml:space="preserve">                Costshare 5.4 "09"x</v>
          </cell>
        </row>
        <row r="14148">
          <cell r="A14148" t="str">
            <v xml:space="preserve">                ProFeePerRx 4.2 "09"x</v>
          </cell>
        </row>
        <row r="14149">
          <cell r="A14149" t="str">
            <v xml:space="preserve">                CopayPerRx 4.2 "09"x</v>
          </cell>
        </row>
        <row r="14150">
          <cell r="A14150" t="str">
            <v xml:space="preserve">                AwpDay 4.2 "09"x</v>
          </cell>
        </row>
        <row r="14151">
          <cell r="A14151" t="str">
            <v xml:space="preserve">                GrossDay 4.2 "09"x</v>
          </cell>
        </row>
        <row r="14152">
          <cell r="A14152" t="str">
            <v xml:space="preserve">                PlanDay 4.2 "09"x</v>
          </cell>
        </row>
        <row r="14153">
          <cell r="A14153" t="str">
            <v>;</v>
          </cell>
        </row>
        <row r="14154">
          <cell r="A14154" t="str">
            <v>run;</v>
          </cell>
        </row>
        <row r="14157">
          <cell r="A14157" t="str">
            <v>FILENAME ddedata DDE "excel|Top SubChap1!r5c2:r107c20" notab;</v>
          </cell>
        </row>
        <row r="14158">
          <cell r="A14158" t="str">
            <v xml:space="preserve">        data tempout;set subchap_total1;</v>
          </cell>
        </row>
        <row r="14159">
          <cell r="A14159" t="str">
            <v xml:space="preserve">        file ddedata;</v>
          </cell>
        </row>
        <row r="14160">
          <cell r="A14160" t="str">
            <v xml:space="preserve">        if  _n_=1 then do;</v>
          </cell>
        </row>
        <row r="14161">
          <cell r="A14161" t="str">
            <v xml:space="preserve">        put @1 "Chapter" "09"x  "Chapter ID" "09"x"% Generic" "09"x "% BFC" "09"x "% Mail Days" "09"x"Plan Cost" "09"x "Gross Cost" "09"x </v>
          </cell>
        </row>
        <row r="14162">
          <cell r="A14162" t="str">
            <v xml:space="preserve">"Ing. Cost" "09"x " AWP" "09"x "# Claims" "09"x </v>
          </cell>
        </row>
        <row r="14163">
          <cell r="A14163" t="str">
            <v xml:space="preserve">"# Days" "09"x  "Patients" "09"x  "Users" "09"x"AWP / Day" "09"x  </v>
          </cell>
        </row>
        <row r="14164">
          <cell r="A14164" t="str">
            <v>"Days / Patient" "09"x "Days / User" "09"x"Cost Share" "09"x "Qty" "09"x "% MS" "09"x;</v>
          </cell>
        </row>
        <row r="14165">
          <cell r="A14165" t="str">
            <v>end;</v>
          </cell>
        </row>
        <row r="14166">
          <cell r="A14166" t="str">
            <v xml:space="preserve">        put @1  dsc '09'x</v>
          </cell>
        </row>
        <row r="14167">
          <cell r="A14167" t="str">
            <v>chapter_id '09'x</v>
          </cell>
        </row>
        <row r="14168">
          <cell r="A14168" t="str">
            <v>pct_gen '09'x</v>
          </cell>
        </row>
        <row r="14169">
          <cell r="A14169" t="str">
            <v>pct_bfc '09'x</v>
          </cell>
        </row>
        <row r="14170">
          <cell r="A14170" t="str">
            <v>pct_mail '09'x</v>
          </cell>
        </row>
        <row r="14171">
          <cell r="A14171" t="str">
            <v>netcost '09'x</v>
          </cell>
        </row>
        <row r="14172">
          <cell r="A14172" t="str">
            <v>grosscost '09'x</v>
          </cell>
        </row>
        <row r="14173">
          <cell r="A14173" t="str">
            <v>ingcost '09'x</v>
          </cell>
        </row>
        <row r="14174">
          <cell r="A14174" t="str">
            <v>awp '09'x</v>
          </cell>
        </row>
        <row r="14175">
          <cell r="A14175" t="str">
            <v>NCLAIMS  '09'x</v>
          </cell>
        </row>
        <row r="14176">
          <cell r="A14176" t="str">
            <v>days  '09'x</v>
          </cell>
        </row>
        <row r="14177">
          <cell r="A14177" t="str">
            <v>npats '09'x</v>
          </cell>
        </row>
        <row r="14178">
          <cell r="A14178" t="str">
            <v>nusers '09'x</v>
          </cell>
        </row>
        <row r="14179">
          <cell r="A14179" t="str">
            <v>awpday '09'x</v>
          </cell>
        </row>
        <row r="14180">
          <cell r="A14180" t="str">
            <v>dayspat '09'x</v>
          </cell>
        </row>
        <row r="14181">
          <cell r="A14181" t="str">
            <v>daysuser '09'x</v>
          </cell>
        </row>
        <row r="14182">
          <cell r="A14182" t="str">
            <v>costshare '09'x</v>
          </cell>
        </row>
        <row r="14183">
          <cell r="A14183" t="str">
            <v>qty '09'x</v>
          </cell>
        </row>
        <row r="14184">
          <cell r="A14184" t="str">
            <v>pct_ms '09'x</v>
          </cell>
        </row>
        <row r="14185">
          <cell r="A14185" t="str">
            <v>;</v>
          </cell>
        </row>
        <row r="14186">
          <cell r="A14186" t="str">
            <v>run;</v>
          </cell>
        </row>
        <row r="14188">
          <cell r="A14188" t="str">
            <v>FILENAME ddedata DDE "excel|Month!r5c1:r50c25" notab;</v>
          </cell>
        </row>
        <row r="14189">
          <cell r="A14189" t="str">
            <v xml:space="preserve">        data tempout;set month_claim;</v>
          </cell>
        </row>
        <row r="14190">
          <cell r="A14190" t="str">
            <v xml:space="preserve">        file ddedata;</v>
          </cell>
        </row>
        <row r="14191">
          <cell r="A14191" t="str">
            <v>if  _n_=1 then do;</v>
          </cell>
        </row>
        <row r="14192">
          <cell r="A14192" t="str">
            <v xml:space="preserve">        put @1 "Month" "09"x  "RetalADays" "09"x"RetailMDays" "09"x "MailDays" "09"x "RAPatients" "09"x "RMPatients" "09"x"MailPatients" "09"x "RetailClaims" "09"x </v>
          </cell>
        </row>
        <row r="14193">
          <cell r="A14193" t="str">
            <v xml:space="preserve">"MailClaims" "09"x " AWP" "09"x "RetailGrossCost" "09"x "MailGrossCost" "09"x "RetailPlanCost" "09"x  "MailPlanCost" "09"x </v>
          </cell>
        </row>
        <row r="14194">
          <cell r="A14194" t="str">
            <v xml:space="preserve">"RetailProfee" "09"x "MailProfee" "09"x "CostChare" "09"x "IngCost" "09"x "RetailGenClaims" "09"x  "MailGenClaims" "09"x </v>
          </cell>
        </row>
        <row r="14195">
          <cell r="A14195" t="str">
            <v>"RMSClaims" "09"x "MMSClaims" "09"x"BFC" "09"x;</v>
          </cell>
        </row>
        <row r="14196">
          <cell r="A14196" t="str">
            <v>end;</v>
          </cell>
        </row>
        <row r="14197">
          <cell r="A14197" t="str">
            <v xml:space="preserve">        put @1  month_id '09'x</v>
          </cell>
        </row>
        <row r="14198">
          <cell r="A14198" t="str">
            <v>radays '09'x</v>
          </cell>
        </row>
        <row r="14199">
          <cell r="A14199" t="str">
            <v>rmdays '09'x</v>
          </cell>
        </row>
        <row r="14200">
          <cell r="A14200" t="str">
            <v>mdays '09'x</v>
          </cell>
        </row>
        <row r="14201">
          <cell r="A14201" t="str">
            <v>rapats '09'x</v>
          </cell>
        </row>
        <row r="14202">
          <cell r="A14202" t="str">
            <v>rmpats '09'x</v>
          </cell>
        </row>
        <row r="14203">
          <cell r="A14203" t="str">
            <v>mpats '09'x</v>
          </cell>
        </row>
        <row r="14204">
          <cell r="A14204" t="str">
            <v>retail_claims '09'x</v>
          </cell>
        </row>
        <row r="14205">
          <cell r="A14205" t="str">
            <v>mail_claims '09'x</v>
          </cell>
        </row>
        <row r="14206">
          <cell r="A14206" t="str">
            <v>awp  '09'x</v>
          </cell>
        </row>
        <row r="14207">
          <cell r="A14207" t="str">
            <v>rgrosscost  '09'x</v>
          </cell>
        </row>
        <row r="14208">
          <cell r="A14208" t="str">
            <v>mgrosscost  '09'x</v>
          </cell>
        </row>
        <row r="14209">
          <cell r="A14209" t="str">
            <v>rnetcost '09'x</v>
          </cell>
        </row>
        <row r="14210">
          <cell r="A14210" t="str">
            <v>mnetcost '09'x</v>
          </cell>
        </row>
        <row r="14211">
          <cell r="A14211" t="str">
            <v>rprofee '09'x</v>
          </cell>
        </row>
        <row r="14212">
          <cell r="A14212" t="str">
            <v>mprofee '09'x</v>
          </cell>
        </row>
        <row r="14213">
          <cell r="A14213" t="str">
            <v>costshare '09'x</v>
          </cell>
        </row>
        <row r="14214">
          <cell r="A14214" t="str">
            <v>ingcost '09'x</v>
          </cell>
        </row>
        <row r="14215">
          <cell r="A14215" t="str">
            <v>rngen '09'x</v>
          </cell>
        </row>
        <row r="14216">
          <cell r="A14216" t="str">
            <v>mngen '09'x</v>
          </cell>
        </row>
        <row r="14217">
          <cell r="A14217" t="str">
            <v>rms_claims '09'x</v>
          </cell>
        </row>
        <row r="14218">
          <cell r="A14218" t="str">
            <v>mms_claims '09'x</v>
          </cell>
        </row>
        <row r="14219">
          <cell r="A14219" t="str">
            <v>bfc '09'x</v>
          </cell>
        </row>
        <row r="14220">
          <cell r="A14220" t="str">
            <v>;</v>
          </cell>
        </row>
        <row r="14221">
          <cell r="A14221" t="str">
            <v>run;</v>
          </cell>
        </row>
        <row r="14223">
          <cell r="A14223" t="str">
            <v>FILENAME ddedata DDE "excel|Month!r55c1:r105c25" notab;</v>
          </cell>
        </row>
        <row r="14224">
          <cell r="A14224" t="str">
            <v xml:space="preserve">        data tempout;set quarter_claim;</v>
          </cell>
        </row>
        <row r="14225">
          <cell r="A14225" t="str">
            <v xml:space="preserve">        file ddedata;</v>
          </cell>
        </row>
        <row r="14226">
          <cell r="A14226" t="str">
            <v>if  _n_=1 then do;</v>
          </cell>
        </row>
        <row r="14227">
          <cell r="A14227" t="str">
            <v xml:space="preserve">        put @1 "Quarter" "09"x  "RAPatients" "09"x "RMPatients" "09"x"MailPatients" "09"x;</v>
          </cell>
        </row>
        <row r="14228">
          <cell r="A14228" t="str">
            <v>end;</v>
          </cell>
        </row>
        <row r="14229">
          <cell r="A14229" t="str">
            <v xml:space="preserve">        put @1  quarter '09'x</v>
          </cell>
        </row>
        <row r="14230">
          <cell r="A14230" t="str">
            <v>rapats '09'x</v>
          </cell>
        </row>
        <row r="14231">
          <cell r="A14231" t="str">
            <v>rmpats '09'x</v>
          </cell>
        </row>
        <row r="14232">
          <cell r="A14232" t="str">
            <v>mpats '09'x</v>
          </cell>
        </row>
        <row r="14233">
          <cell r="A14233" t="str">
            <v>;</v>
          </cell>
        </row>
        <row r="14234">
          <cell r="A14234" t="str">
            <v>run;</v>
          </cell>
        </row>
        <row r="14260">
          <cell r="A14260" t="str">
            <v>FILENAME ddedata DDE "excel|Specialty_Top_SubChap1!r5c2:r57c16" notab;</v>
          </cell>
        </row>
        <row r="14261">
          <cell r="A14261" t="str">
            <v xml:space="preserve">        data tempout;set spsubchap_total1;</v>
          </cell>
        </row>
        <row r="14262">
          <cell r="A14262" t="str">
            <v xml:space="preserve">        file ddedata;</v>
          </cell>
        </row>
        <row r="14263">
          <cell r="A14263" t="str">
            <v xml:space="preserve">        if  _n_=1 then do;</v>
          </cell>
        </row>
        <row r="14264">
          <cell r="A14264" t="str">
            <v xml:space="preserve">        put @1 "Specialty Pharmacy Class" "09"x  "% Generic" "09"x "Plan Cost" "09"x "Gross Cost" "09"x </v>
          </cell>
        </row>
        <row r="14265">
          <cell r="A14265" t="str">
            <v xml:space="preserve">"Ing. Cost" "09"x " AWP" "09"x "# Claims" "09"x </v>
          </cell>
        </row>
        <row r="14266">
          <cell r="A14266" t="str">
            <v xml:space="preserve">"# Days" "09"x  "Patients" "09"x  "Users" "09"x"AWP / Day" "09"x  </v>
          </cell>
        </row>
        <row r="14267">
          <cell r="A14267" t="str">
            <v>"Days / Patient" "09"x "Days / User" "09"x"Cost Share" "09"x "Qty" "09"x ;</v>
          </cell>
        </row>
        <row r="14268">
          <cell r="A14268" t="str">
            <v xml:space="preserve">        end;</v>
          </cell>
        </row>
        <row r="14269">
          <cell r="A14269" t="str">
            <v xml:space="preserve">        put @1  dsc "09"x</v>
          </cell>
        </row>
        <row r="14270">
          <cell r="A14270" t="str">
            <v>pct_gen "09"x</v>
          </cell>
        </row>
        <row r="14271">
          <cell r="A14271" t="str">
            <v xml:space="preserve">                netcost "09"x</v>
          </cell>
        </row>
        <row r="14272">
          <cell r="A14272" t="str">
            <v>grosscost "09"x</v>
          </cell>
        </row>
        <row r="14273">
          <cell r="A14273" t="str">
            <v>ingcost "09"x</v>
          </cell>
        </row>
        <row r="14274">
          <cell r="A14274" t="str">
            <v>awp "09"x</v>
          </cell>
        </row>
        <row r="14275">
          <cell r="A14275" t="str">
            <v xml:space="preserve">                NCLAIMS  '09'x</v>
          </cell>
        </row>
        <row r="14276">
          <cell r="A14276" t="str">
            <v>days  '09'x</v>
          </cell>
        </row>
        <row r="14277">
          <cell r="A14277" t="str">
            <v xml:space="preserve">                npats "09"x</v>
          </cell>
        </row>
        <row r="14278">
          <cell r="A14278" t="str">
            <v xml:space="preserve">                nusers "09"x</v>
          </cell>
        </row>
        <row r="14279">
          <cell r="A14279" t="str">
            <v xml:space="preserve">                awpday "09"x</v>
          </cell>
        </row>
        <row r="14280">
          <cell r="A14280" t="str">
            <v xml:space="preserve">                dayspat "09"x  daysuser "09"x</v>
          </cell>
        </row>
        <row r="14281">
          <cell r="A14281" t="str">
            <v xml:space="preserve">                costshare "09"x</v>
          </cell>
        </row>
        <row r="14282">
          <cell r="A14282" t="str">
            <v xml:space="preserve">                qty "09"x</v>
          </cell>
        </row>
        <row r="14283">
          <cell r="A14283" t="str">
            <v>;</v>
          </cell>
        </row>
        <row r="14284">
          <cell r="A14284" t="str">
            <v>run;</v>
          </cell>
        </row>
        <row r="14285">
          <cell r="A14285" t="str">
            <v/>
          </cell>
        </row>
        <row r="14286">
          <cell r="A14286" t="str">
            <v>FILENAME ddedata DDE "excel|Specialty_Top_SubChap2!r5c2:r57c16" notab;</v>
          </cell>
        </row>
        <row r="14287">
          <cell r="A14287" t="str">
            <v xml:space="preserve">        data tempout;set spsubchap_total2;</v>
          </cell>
        </row>
        <row r="14288">
          <cell r="A14288" t="str">
            <v xml:space="preserve">        file ddedata;</v>
          </cell>
        </row>
        <row r="14289">
          <cell r="A14289" t="str">
            <v xml:space="preserve">        if  _n_=1 then do;</v>
          </cell>
        </row>
        <row r="14290">
          <cell r="A14290" t="str">
            <v xml:space="preserve">        put @1 "Specialty Pharmacy Class" "09"x  "% Generic" "09"x "Plan Cost" "09"x "Gross Cost" "09"x </v>
          </cell>
        </row>
        <row r="14291">
          <cell r="A14291" t="str">
            <v xml:space="preserve">"Ing. Cost" "09"x " AWP" "09"x "# Claims" "09"x </v>
          </cell>
        </row>
        <row r="14292">
          <cell r="A14292" t="str">
            <v xml:space="preserve">"# Days" "09"x  "Patients" "09"x  "Users" "09"x"AWP / Day" "09"x  </v>
          </cell>
        </row>
        <row r="14293">
          <cell r="A14293" t="str">
            <v>"Days / Patient" "09"x "Days / User" "09"x"Cost Share" "09"x "Qty" "09"x ;</v>
          </cell>
        </row>
        <row r="14294">
          <cell r="A14294" t="str">
            <v xml:space="preserve">        end;</v>
          </cell>
        </row>
        <row r="14295">
          <cell r="A14295" t="str">
            <v xml:space="preserve">        put @1  dsc "09"x</v>
          </cell>
        </row>
        <row r="14296">
          <cell r="A14296" t="str">
            <v>pct_gen "09"x</v>
          </cell>
        </row>
        <row r="14297">
          <cell r="A14297" t="str">
            <v xml:space="preserve">                netcost "09"x</v>
          </cell>
        </row>
        <row r="14298">
          <cell r="A14298" t="str">
            <v>grosscost "09"x</v>
          </cell>
        </row>
        <row r="14299">
          <cell r="A14299" t="str">
            <v>ingcost "09"x</v>
          </cell>
        </row>
        <row r="14300">
          <cell r="A14300" t="str">
            <v>awp "09"x</v>
          </cell>
        </row>
        <row r="14301">
          <cell r="A14301" t="str">
            <v xml:space="preserve">                NCLAIMS  '09'x</v>
          </cell>
        </row>
        <row r="14302">
          <cell r="A14302" t="str">
            <v>days  '09'x</v>
          </cell>
        </row>
        <row r="14303">
          <cell r="A14303" t="str">
            <v xml:space="preserve">                npats "09"x</v>
          </cell>
        </row>
        <row r="14304">
          <cell r="A14304" t="str">
            <v xml:space="preserve">                nusers "09"x</v>
          </cell>
        </row>
        <row r="14305">
          <cell r="A14305" t="str">
            <v xml:space="preserve">                awpday "09"x</v>
          </cell>
        </row>
        <row r="14306">
          <cell r="A14306" t="str">
            <v xml:space="preserve">                dayspat "09"x  daysuser "09"x</v>
          </cell>
        </row>
        <row r="14307">
          <cell r="A14307" t="str">
            <v xml:space="preserve">                costshare "09"x</v>
          </cell>
        </row>
        <row r="14308">
          <cell r="A14308" t="str">
            <v xml:space="preserve">                qty "09"x</v>
          </cell>
        </row>
        <row r="14309">
          <cell r="A14309" t="str">
            <v>;</v>
          </cell>
        </row>
        <row r="14310">
          <cell r="A14310" t="str">
            <v>run;</v>
          </cell>
        </row>
        <row r="14317">
          <cell r="A14317" t="str">
            <v>FILENAME ddedata DDE "excel|AGE_DIST!r71c2:r88c12" notab;</v>
          </cell>
        </row>
        <row r="14318">
          <cell r="A14318" t="str">
            <v xml:space="preserve">       data tempout;set age1;</v>
          </cell>
        </row>
        <row r="14319">
          <cell r="A14319" t="str">
            <v xml:space="preserve">        file ddedata;</v>
          </cell>
        </row>
        <row r="14320">
          <cell r="A14320" t="str">
            <v xml:space="preserve">        put @1  npats "09"x</v>
          </cell>
        </row>
        <row r="14321">
          <cell r="A14321" t="str">
            <v>users "09"x</v>
          </cell>
        </row>
        <row r="14322">
          <cell r="A14322" t="str">
            <v>nclaims "09"x</v>
          </cell>
        </row>
        <row r="14323">
          <cell r="A14323" t="str">
            <v xml:space="preserve">                days "09"x</v>
          </cell>
        </row>
        <row r="14324">
          <cell r="A14324" t="str">
            <v>grosscost "09"x</v>
          </cell>
        </row>
        <row r="14325">
          <cell r="A14325" t="str">
            <v>copay "09"x</v>
          </cell>
        </row>
        <row r="14326">
          <cell r="A14326" t="str">
            <v>deduct "09"x</v>
          </cell>
        </row>
        <row r="14327">
          <cell r="A14327" t="str">
            <v xml:space="preserve">                netcost  '09'x</v>
          </cell>
        </row>
        <row r="14328">
          <cell r="A14328" t="str">
            <v>awp  '09'x</v>
          </cell>
        </row>
        <row r="14329">
          <cell r="A14329" t="str">
            <v xml:space="preserve">                gr_age_id "09"x</v>
          </cell>
        </row>
        <row r="14330">
          <cell r="A14330" t="str">
            <v xml:space="preserve">                gr_avg_age 5.2 "09"x</v>
          </cell>
        </row>
        <row r="14331">
          <cell r="A14331" t="str">
            <v xml:space="preserve">                ;;</v>
          </cell>
        </row>
        <row r="14332">
          <cell r="A14332" t="str">
            <v>;</v>
          </cell>
        </row>
        <row r="14333">
          <cell r="A14333" t="str">
            <v>run;</v>
          </cell>
        </row>
        <row r="14334">
          <cell r="A14334" t="str">
            <v>FILENAME ddedata DDE "excel|AGE_DIST!r93c2:r110c12" notab;</v>
          </cell>
        </row>
        <row r="14335">
          <cell r="A14335" t="str">
            <v xml:space="preserve">       data tempout;set age2;</v>
          </cell>
        </row>
        <row r="14336">
          <cell r="A14336" t="str">
            <v xml:space="preserve">        file ddedata;</v>
          </cell>
        </row>
        <row r="14337">
          <cell r="A14337" t="str">
            <v xml:space="preserve">        put @1  npats "09"x</v>
          </cell>
        </row>
        <row r="14338">
          <cell r="A14338" t="str">
            <v>users "09"x</v>
          </cell>
        </row>
        <row r="14339">
          <cell r="A14339" t="str">
            <v>nclaims "09"x</v>
          </cell>
        </row>
        <row r="14340">
          <cell r="A14340" t="str">
            <v xml:space="preserve">                days "09"x</v>
          </cell>
        </row>
        <row r="14341">
          <cell r="A14341" t="str">
            <v>grosscost "09"x</v>
          </cell>
        </row>
        <row r="14342">
          <cell r="A14342" t="str">
            <v>copay "09"x</v>
          </cell>
        </row>
        <row r="14343">
          <cell r="A14343" t="str">
            <v>deduct "09"x</v>
          </cell>
        </row>
        <row r="14344">
          <cell r="A14344" t="str">
            <v xml:space="preserve">                netcost  '09'x</v>
          </cell>
        </row>
        <row r="14345">
          <cell r="A14345" t="str">
            <v>awp  '09'x</v>
          </cell>
        </row>
        <row r="14346">
          <cell r="A14346" t="str">
            <v xml:space="preserve">                gr_age_id "09"x</v>
          </cell>
        </row>
        <row r="14347">
          <cell r="A14347" t="str">
            <v xml:space="preserve">                gr_avg_age 5.2 "09"x</v>
          </cell>
        </row>
        <row r="14348">
          <cell r="A14348" t="str">
            <v xml:space="preserve">                ;;</v>
          </cell>
        </row>
        <row r="14349">
          <cell r="A14349" t="str">
            <v>;</v>
          </cell>
        </row>
        <row r="14350">
          <cell r="A14350" t="str">
            <v>run;</v>
          </cell>
        </row>
        <row r="14353">
          <cell r="A14353" t="str">
            <v>FILENAME ddedata DDE "excel|RawData!r20c1:r300c7" notab;</v>
          </cell>
        </row>
        <row r="14354">
          <cell r="A14354" t="str">
            <v xml:space="preserve">        data tempout;set constraint;</v>
          </cell>
        </row>
        <row r="14355">
          <cell r="A14355" t="str">
            <v xml:space="preserve">        file ddedata;</v>
          </cell>
        </row>
        <row r="14356">
          <cell r="A14356" t="str">
            <v xml:space="preserve">        if  _n_=1 then do;</v>
          </cell>
        </row>
        <row r="14357">
          <cell r="A14357" t="str">
            <v xml:space="preserve">        put @1 "PARAMETERS" "09"x;</v>
          </cell>
        </row>
        <row r="14358">
          <cell r="A14358" t="str">
            <v>put @1 "Start1" "09"x "End1" "09"x "Start2" "09"x "End2" "09"x;</v>
          </cell>
        </row>
        <row r="14359">
          <cell r="A14359" t="str">
            <v>put @1 &amp;start1 "09"x &amp;end1 "09"x &amp;start2 "09"x &amp;end2 "09"x;</v>
          </cell>
        </row>
        <row r="14360">
          <cell r="A14360" t="str">
            <v>put @1 "Constraint_level" "09"x "Carrier_Table" "09"x "Save_carrier" "09"x "Brand_generic" "09"x"drugsort" "09"x;</v>
          </cell>
        </row>
        <row r="14361">
          <cell r="A14361" t="str">
            <v>put @1 "&amp;constraint_level" "09"x "Carrier Table" "09"x "&amp;save_carrier" "09"x "&amp;brand_generic" "09"x"&amp;drugsort" "09"x;</v>
          </cell>
        </row>
        <row r="14362">
          <cell r="A14362" t="str">
            <v xml:space="preserve">        end;</v>
          </cell>
        </row>
        <row r="14363">
          <cell r="A14363" t="str">
            <v xml:space="preserve">        put @1  constraint_var "09"x ;</v>
          </cell>
        </row>
        <row r="14364">
          <cell r="A14364" t="str">
            <v>;</v>
          </cell>
        </row>
        <row r="14365">
          <cell r="A14365" t="str">
            <v>run;</v>
          </cell>
        </row>
        <row r="14366">
          <cell r="A14366" t="str">
            <v>FILENAME ddedata DDE "excel|RawData!r20c8:r300c18" notab;</v>
          </cell>
        </row>
        <row r="14367">
          <cell r="A14367" t="str">
            <v xml:space="preserve">        data tempout;set constraint2;</v>
          </cell>
        </row>
        <row r="14368">
          <cell r="A14368" t="str">
            <v xml:space="preserve">        file ddedata;</v>
          </cell>
        </row>
        <row r="14369">
          <cell r="A14369" t="str">
            <v xml:space="preserve">        if  _n_=1 then do;</v>
          </cell>
        </row>
        <row r="14370">
          <cell r="A14370" t="str">
            <v xml:space="preserve">        put @1 "PARAMETERS" "09"x;</v>
          </cell>
        </row>
        <row r="14371">
          <cell r="A14371" t="str">
            <v>put @1 "Start1" "09"x "End1" "09"x "Start2" "09"x "End2" "09"x;</v>
          </cell>
        </row>
        <row r="14372">
          <cell r="A14372" t="str">
            <v>put @1 &amp;start1 "09"x &amp;end1 "09"x &amp;start2 "09"x &amp;end2 "09"x ;</v>
          </cell>
        </row>
        <row r="14373">
          <cell r="A14373" t="str">
            <v xml:space="preserve">put @1 "&amp;constraint_level" "09"x "Not In" "09"x ; </v>
          </cell>
        </row>
        <row r="14374">
          <cell r="A14374" t="str">
            <v xml:space="preserve">        end;</v>
          </cell>
        </row>
        <row r="14375">
          <cell r="A14375" t="str">
            <v xml:space="preserve">        put @1  constraint_var2 "09"x ;</v>
          </cell>
        </row>
        <row r="14376">
          <cell r="A14376" t="str">
            <v>;</v>
          </cell>
        </row>
        <row r="14377">
          <cell r="A14377" t="str">
            <v>run;</v>
          </cell>
        </row>
        <row r="14435">
          <cell r="A14435" t="str">
            <v>proc delete data=mwad.&amp;constraint_table;</v>
          </cell>
        </row>
        <row r="14436">
          <cell r="A14436" t="str">
            <v>run;</v>
          </cell>
        </row>
        <row r="14437">
          <cell r="A14437" t="str">
            <v/>
          </cell>
        </row>
        <row r="14438">
          <cell r="A14438" t="str">
            <v>run;</v>
          </cell>
        </row>
        <row r="14440">
          <cell r="A14440" t="str">
            <v xml:space="preserve"> FILENAME ddecmds DDE "excel|system";</v>
          </cell>
        </row>
        <row r="14441">
          <cell r="A14441" t="str">
            <v/>
          </cell>
        </row>
        <row r="14442">
          <cell r="A14442" t="str">
            <v xml:space="preserve">DATA _NULL_; </v>
          </cell>
        </row>
        <row r="14443">
          <cell r="A14443" t="str">
            <v xml:space="preserve">      FILE ddecmds; </v>
          </cell>
        </row>
        <row r="14444">
          <cell r="A14444" t="str">
            <v xml:space="preserve">    put '[RUN("sort_prev_drug")]';</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Intro"/>
      <sheetName val="M-1 Fin. Proposal Instructions"/>
      <sheetName val="M-2 Fin. Compliance Checklist"/>
      <sheetName val="M-3 Explanations &amp; Devi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sheetDataSet>
      <sheetData sheetId="0">
        <row r="1">
          <cell r="C1" t="str">
            <v>Select one</v>
          </cell>
        </row>
        <row r="2">
          <cell r="C2" t="str">
            <v>Yes</v>
          </cell>
        </row>
        <row r="3">
          <cell r="C3" t="str">
            <v>No - See explanation in Attachment M-3</v>
          </cell>
        </row>
        <row r="9">
          <cell r="C9" t="str">
            <v>Select one</v>
          </cell>
        </row>
        <row r="10">
          <cell r="C10" t="str">
            <v>Explanations</v>
          </cell>
        </row>
        <row r="11">
          <cell r="C11" t="str">
            <v>Deviations</v>
          </cell>
        </row>
      </sheetData>
      <sheetData sheetId="1"/>
      <sheetData sheetId="2">
        <row r="7">
          <cell r="B7" t="str">
            <v>Solicitation No. F10B8200015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SubChap Chart1"/>
      <sheetName val="Top SubChap Chart2"/>
      <sheetName val="Top Drugs1"/>
      <sheetName val="Top Drugs2"/>
      <sheetName val="Top Drugs Comparison"/>
      <sheetName val="Top_Drugs"/>
      <sheetName val="Generic_Op_Retail2"/>
      <sheetName val="Generic_Op_Mail2"/>
      <sheetName val="Zocor"/>
      <sheetName val="Zoloft"/>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Tracking_Report2"/>
      <sheetName val="Month2"/>
      <sheetName val="Updat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6">
          <cell r="T6">
            <v>0</v>
          </cell>
          <cell r="U6">
            <v>0</v>
          </cell>
          <cell r="V6">
            <v>1</v>
          </cell>
        </row>
        <row r="7">
          <cell r="T7">
            <v>0</v>
          </cell>
          <cell r="U7">
            <v>0</v>
          </cell>
          <cell r="V7">
            <v>2</v>
          </cell>
        </row>
        <row r="8">
          <cell r="T8">
            <v>0</v>
          </cell>
          <cell r="U8">
            <v>0</v>
          </cell>
          <cell r="V8">
            <v>3</v>
          </cell>
        </row>
        <row r="9">
          <cell r="T9">
            <v>0</v>
          </cell>
          <cell r="U9">
            <v>0</v>
          </cell>
          <cell r="V9">
            <v>4</v>
          </cell>
        </row>
        <row r="10">
          <cell r="T10">
            <v>0</v>
          </cell>
          <cell r="U10">
            <v>0</v>
          </cell>
          <cell r="V10">
            <v>5</v>
          </cell>
        </row>
        <row r="11">
          <cell r="T11">
            <v>0</v>
          </cell>
          <cell r="U11">
            <v>0</v>
          </cell>
          <cell r="V11">
            <v>6</v>
          </cell>
        </row>
        <row r="12">
          <cell r="T12">
            <v>0</v>
          </cell>
          <cell r="U12">
            <v>0</v>
          </cell>
          <cell r="V12">
            <v>7</v>
          </cell>
        </row>
        <row r="13">
          <cell r="T13">
            <v>0</v>
          </cell>
          <cell r="U13">
            <v>0</v>
          </cell>
          <cell r="V13">
            <v>8</v>
          </cell>
        </row>
        <row r="14">
          <cell r="T14">
            <v>0</v>
          </cell>
          <cell r="U14">
            <v>0</v>
          </cell>
          <cell r="V14">
            <v>9</v>
          </cell>
        </row>
        <row r="15">
          <cell r="T15">
            <v>0</v>
          </cell>
          <cell r="U15">
            <v>0</v>
          </cell>
          <cell r="V15">
            <v>10</v>
          </cell>
        </row>
        <row r="16">
          <cell r="T16">
            <v>0</v>
          </cell>
          <cell r="U16">
            <v>0</v>
          </cell>
          <cell r="V16">
            <v>11</v>
          </cell>
        </row>
        <row r="17">
          <cell r="T17">
            <v>0</v>
          </cell>
          <cell r="U17">
            <v>0</v>
          </cell>
          <cell r="V17">
            <v>12</v>
          </cell>
        </row>
        <row r="18">
          <cell r="T18">
            <v>0</v>
          </cell>
          <cell r="U18">
            <v>0</v>
          </cell>
          <cell r="V18">
            <v>13</v>
          </cell>
        </row>
        <row r="19">
          <cell r="T19">
            <v>0</v>
          </cell>
          <cell r="U19">
            <v>0</v>
          </cell>
          <cell r="V19">
            <v>14</v>
          </cell>
        </row>
        <row r="20">
          <cell r="T20">
            <v>0</v>
          </cell>
          <cell r="U20">
            <v>0</v>
          </cell>
          <cell r="V20">
            <v>15</v>
          </cell>
        </row>
        <row r="21">
          <cell r="T21">
            <v>0</v>
          </cell>
          <cell r="U21">
            <v>0</v>
          </cell>
          <cell r="V21">
            <v>16</v>
          </cell>
        </row>
        <row r="22">
          <cell r="T22">
            <v>0</v>
          </cell>
          <cell r="U22">
            <v>0</v>
          </cell>
          <cell r="V22">
            <v>17</v>
          </cell>
        </row>
        <row r="23">
          <cell r="T23">
            <v>0</v>
          </cell>
          <cell r="U23">
            <v>0</v>
          </cell>
          <cell r="V23">
            <v>18</v>
          </cell>
        </row>
        <row r="24">
          <cell r="T24">
            <v>0</v>
          </cell>
          <cell r="U24">
            <v>0</v>
          </cell>
          <cell r="V24">
            <v>19</v>
          </cell>
        </row>
        <row r="25">
          <cell r="T25">
            <v>0</v>
          </cell>
          <cell r="U25">
            <v>0</v>
          </cell>
          <cell r="V25">
            <v>20</v>
          </cell>
        </row>
        <row r="26">
          <cell r="T26">
            <v>0</v>
          </cell>
          <cell r="U26">
            <v>0</v>
          </cell>
          <cell r="V26">
            <v>21</v>
          </cell>
        </row>
        <row r="27">
          <cell r="T27">
            <v>0</v>
          </cell>
          <cell r="U27">
            <v>0</v>
          </cell>
          <cell r="V27">
            <v>22</v>
          </cell>
        </row>
        <row r="28">
          <cell r="T28">
            <v>0</v>
          </cell>
          <cell r="U28">
            <v>0</v>
          </cell>
          <cell r="V28">
            <v>23</v>
          </cell>
        </row>
        <row r="29">
          <cell r="T29">
            <v>0</v>
          </cell>
          <cell r="U29">
            <v>0</v>
          </cell>
          <cell r="V29">
            <v>24</v>
          </cell>
        </row>
        <row r="30">
          <cell r="T30">
            <v>0</v>
          </cell>
          <cell r="U30">
            <v>0</v>
          </cell>
          <cell r="V30">
            <v>25</v>
          </cell>
        </row>
        <row r="31">
          <cell r="T31">
            <v>0</v>
          </cell>
          <cell r="U31">
            <v>0</v>
          </cell>
          <cell r="V31">
            <v>26</v>
          </cell>
        </row>
        <row r="32">
          <cell r="T32">
            <v>0</v>
          </cell>
          <cell r="U32">
            <v>0</v>
          </cell>
          <cell r="V32">
            <v>27</v>
          </cell>
        </row>
        <row r="33">
          <cell r="T33">
            <v>0</v>
          </cell>
          <cell r="U33">
            <v>0</v>
          </cell>
          <cell r="V33">
            <v>28</v>
          </cell>
        </row>
        <row r="34">
          <cell r="T34">
            <v>0</v>
          </cell>
          <cell r="U34">
            <v>0</v>
          </cell>
          <cell r="V34">
            <v>29</v>
          </cell>
        </row>
        <row r="35">
          <cell r="T35">
            <v>0</v>
          </cell>
          <cell r="U35">
            <v>0</v>
          </cell>
          <cell r="V35">
            <v>30</v>
          </cell>
        </row>
        <row r="36">
          <cell r="T36">
            <v>0</v>
          </cell>
          <cell r="U36">
            <v>0</v>
          </cell>
          <cell r="V36">
            <v>31</v>
          </cell>
        </row>
        <row r="37">
          <cell r="T37">
            <v>0</v>
          </cell>
          <cell r="U37">
            <v>0</v>
          </cell>
          <cell r="V37">
            <v>32</v>
          </cell>
        </row>
        <row r="38">
          <cell r="T38">
            <v>0</v>
          </cell>
          <cell r="U38">
            <v>0</v>
          </cell>
          <cell r="V38">
            <v>33</v>
          </cell>
        </row>
        <row r="39">
          <cell r="T39">
            <v>0</v>
          </cell>
          <cell r="U39">
            <v>0</v>
          </cell>
          <cell r="V39">
            <v>34</v>
          </cell>
        </row>
        <row r="40">
          <cell r="T40">
            <v>0</v>
          </cell>
          <cell r="U40">
            <v>0</v>
          </cell>
          <cell r="V40">
            <v>35</v>
          </cell>
        </row>
        <row r="41">
          <cell r="T41">
            <v>0</v>
          </cell>
          <cell r="U41">
            <v>0</v>
          </cell>
          <cell r="V41">
            <v>36</v>
          </cell>
        </row>
        <row r="42">
          <cell r="T42">
            <v>0</v>
          </cell>
          <cell r="U42">
            <v>0</v>
          </cell>
          <cell r="V42">
            <v>37</v>
          </cell>
        </row>
        <row r="43">
          <cell r="T43">
            <v>0</v>
          </cell>
          <cell r="U43">
            <v>0</v>
          </cell>
          <cell r="V43">
            <v>38</v>
          </cell>
        </row>
        <row r="44">
          <cell r="T44">
            <v>0</v>
          </cell>
          <cell r="U44">
            <v>0</v>
          </cell>
          <cell r="V44">
            <v>39</v>
          </cell>
        </row>
        <row r="45">
          <cell r="T45">
            <v>0</v>
          </cell>
          <cell r="U45">
            <v>0</v>
          </cell>
          <cell r="V45">
            <v>40</v>
          </cell>
        </row>
        <row r="46">
          <cell r="T46">
            <v>0</v>
          </cell>
          <cell r="U46">
            <v>0</v>
          </cell>
          <cell r="V46">
            <v>41</v>
          </cell>
        </row>
        <row r="47">
          <cell r="T47">
            <v>0</v>
          </cell>
          <cell r="U47">
            <v>0</v>
          </cell>
          <cell r="V47">
            <v>42</v>
          </cell>
        </row>
        <row r="48">
          <cell r="T48">
            <v>0</v>
          </cell>
          <cell r="U48">
            <v>0</v>
          </cell>
          <cell r="V48">
            <v>43</v>
          </cell>
        </row>
        <row r="49">
          <cell r="T49">
            <v>0</v>
          </cell>
          <cell r="U49">
            <v>0</v>
          </cell>
          <cell r="V49">
            <v>44</v>
          </cell>
        </row>
        <row r="50">
          <cell r="T50">
            <v>0</v>
          </cell>
          <cell r="U50">
            <v>0</v>
          </cell>
          <cell r="V50">
            <v>45</v>
          </cell>
        </row>
        <row r="51">
          <cell r="T51">
            <v>0</v>
          </cell>
          <cell r="U51">
            <v>0</v>
          </cell>
          <cell r="V51">
            <v>46</v>
          </cell>
        </row>
        <row r="52">
          <cell r="T52">
            <v>0</v>
          </cell>
          <cell r="U52">
            <v>0</v>
          </cell>
          <cell r="V52">
            <v>47</v>
          </cell>
        </row>
        <row r="53">
          <cell r="T53">
            <v>0</v>
          </cell>
          <cell r="U53">
            <v>0</v>
          </cell>
          <cell r="V53">
            <v>48</v>
          </cell>
        </row>
        <row r="54">
          <cell r="T54">
            <v>0</v>
          </cell>
          <cell r="U54">
            <v>0</v>
          </cell>
          <cell r="V54">
            <v>49</v>
          </cell>
        </row>
        <row r="55">
          <cell r="T55">
            <v>0</v>
          </cell>
          <cell r="U55">
            <v>0</v>
          </cell>
          <cell r="V55">
            <v>50</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93"/>
  <sheetViews>
    <sheetView showGridLines="0" tabSelected="1" topLeftCell="A4" zoomScaleNormal="100" workbookViewId="0">
      <selection activeCell="B30" sqref="B30"/>
    </sheetView>
  </sheetViews>
  <sheetFormatPr defaultColWidth="0" defaultRowHeight="12.75" customHeight="1" zeroHeight="1"/>
  <cols>
    <col min="1" max="1" width="4.140625" style="27" customWidth="1"/>
    <col min="2" max="2" width="90.140625" style="27" customWidth="1"/>
    <col min="3" max="3" width="3" style="5" customWidth="1"/>
    <col min="4" max="4" width="2.7109375" style="5" customWidth="1"/>
    <col min="5" max="256" width="9.140625" style="5" hidden="1"/>
    <col min="257" max="257" width="4.140625" style="5" customWidth="1"/>
    <col min="258" max="258" width="90.140625" style="5" customWidth="1"/>
    <col min="259" max="259" width="3" style="5" customWidth="1"/>
    <col min="260" max="260" width="2.7109375" style="5" customWidth="1"/>
    <col min="261" max="512" width="9.140625" style="5" hidden="1"/>
    <col min="513" max="513" width="4.140625" style="5" customWidth="1"/>
    <col min="514" max="514" width="90.140625" style="5" customWidth="1"/>
    <col min="515" max="515" width="3" style="5" customWidth="1"/>
    <col min="516" max="516" width="2.7109375" style="5" customWidth="1"/>
    <col min="517" max="768" width="9.140625" style="5" hidden="1"/>
    <col min="769" max="769" width="4.140625" style="5" customWidth="1"/>
    <col min="770" max="770" width="90.140625" style="5" customWidth="1"/>
    <col min="771" max="771" width="3" style="5" customWidth="1"/>
    <col min="772" max="772" width="2.7109375" style="5" customWidth="1"/>
    <col min="773" max="1024" width="9.140625" style="5" hidden="1"/>
    <col min="1025" max="1025" width="4.140625" style="5" customWidth="1"/>
    <col min="1026" max="1026" width="90.140625" style="5" customWidth="1"/>
    <col min="1027" max="1027" width="3" style="5" customWidth="1"/>
    <col min="1028" max="1028" width="2.7109375" style="5" customWidth="1"/>
    <col min="1029" max="1280" width="9.140625" style="5" hidden="1"/>
    <col min="1281" max="1281" width="4.140625" style="5" customWidth="1"/>
    <col min="1282" max="1282" width="90.140625" style="5" customWidth="1"/>
    <col min="1283" max="1283" width="3" style="5" customWidth="1"/>
    <col min="1284" max="1284" width="2.7109375" style="5" customWidth="1"/>
    <col min="1285" max="1536" width="9.140625" style="5" hidden="1"/>
    <col min="1537" max="1537" width="4.140625" style="5" customWidth="1"/>
    <col min="1538" max="1538" width="90.140625" style="5" customWidth="1"/>
    <col min="1539" max="1539" width="3" style="5" customWidth="1"/>
    <col min="1540" max="1540" width="2.7109375" style="5" customWidth="1"/>
    <col min="1541" max="1792" width="9.140625" style="5" hidden="1"/>
    <col min="1793" max="1793" width="4.140625" style="5" customWidth="1"/>
    <col min="1794" max="1794" width="90.140625" style="5" customWidth="1"/>
    <col min="1795" max="1795" width="3" style="5" customWidth="1"/>
    <col min="1796" max="1796" width="2.7109375" style="5" customWidth="1"/>
    <col min="1797" max="2048" width="9.140625" style="5" hidden="1"/>
    <col min="2049" max="2049" width="4.140625" style="5" customWidth="1"/>
    <col min="2050" max="2050" width="90.140625" style="5" customWidth="1"/>
    <col min="2051" max="2051" width="3" style="5" customWidth="1"/>
    <col min="2052" max="2052" width="2.7109375" style="5" customWidth="1"/>
    <col min="2053" max="2304" width="9.140625" style="5" hidden="1"/>
    <col min="2305" max="2305" width="4.140625" style="5" customWidth="1"/>
    <col min="2306" max="2306" width="90.140625" style="5" customWidth="1"/>
    <col min="2307" max="2307" width="3" style="5" customWidth="1"/>
    <col min="2308" max="2308" width="2.7109375" style="5" customWidth="1"/>
    <col min="2309" max="2560" width="9.140625" style="5" hidden="1"/>
    <col min="2561" max="2561" width="4.140625" style="5" customWidth="1"/>
    <col min="2562" max="2562" width="90.140625" style="5" customWidth="1"/>
    <col min="2563" max="2563" width="3" style="5" customWidth="1"/>
    <col min="2564" max="2564" width="2.7109375" style="5" customWidth="1"/>
    <col min="2565" max="2816" width="9.140625" style="5" hidden="1"/>
    <col min="2817" max="2817" width="4.140625" style="5" customWidth="1"/>
    <col min="2818" max="2818" width="90.140625" style="5" customWidth="1"/>
    <col min="2819" max="2819" width="3" style="5" customWidth="1"/>
    <col min="2820" max="2820" width="2.7109375" style="5" customWidth="1"/>
    <col min="2821" max="3072" width="9.140625" style="5" hidden="1"/>
    <col min="3073" max="3073" width="4.140625" style="5" customWidth="1"/>
    <col min="3074" max="3074" width="90.140625" style="5" customWidth="1"/>
    <col min="3075" max="3075" width="3" style="5" customWidth="1"/>
    <col min="3076" max="3076" width="2.7109375" style="5" customWidth="1"/>
    <col min="3077" max="3328" width="9.140625" style="5" hidden="1"/>
    <col min="3329" max="3329" width="4.140625" style="5" customWidth="1"/>
    <col min="3330" max="3330" width="90.140625" style="5" customWidth="1"/>
    <col min="3331" max="3331" width="3" style="5" customWidth="1"/>
    <col min="3332" max="3332" width="2.7109375" style="5" customWidth="1"/>
    <col min="3333" max="3584" width="9.140625" style="5" hidden="1"/>
    <col min="3585" max="3585" width="4.140625" style="5" customWidth="1"/>
    <col min="3586" max="3586" width="90.140625" style="5" customWidth="1"/>
    <col min="3587" max="3587" width="3" style="5" customWidth="1"/>
    <col min="3588" max="3588" width="2.7109375" style="5" customWidth="1"/>
    <col min="3589" max="3840" width="9.140625" style="5" hidden="1"/>
    <col min="3841" max="3841" width="4.140625" style="5" customWidth="1"/>
    <col min="3842" max="3842" width="90.140625" style="5" customWidth="1"/>
    <col min="3843" max="3843" width="3" style="5" customWidth="1"/>
    <col min="3844" max="3844" width="2.7109375" style="5" customWidth="1"/>
    <col min="3845" max="4096" width="9.140625" style="5" hidden="1"/>
    <col min="4097" max="4097" width="4.140625" style="5" customWidth="1"/>
    <col min="4098" max="4098" width="90.140625" style="5" customWidth="1"/>
    <col min="4099" max="4099" width="3" style="5" customWidth="1"/>
    <col min="4100" max="4100" width="2.7109375" style="5" customWidth="1"/>
    <col min="4101" max="4352" width="9.140625" style="5" hidden="1"/>
    <col min="4353" max="4353" width="4.140625" style="5" customWidth="1"/>
    <col min="4354" max="4354" width="90.140625" style="5" customWidth="1"/>
    <col min="4355" max="4355" width="3" style="5" customWidth="1"/>
    <col min="4356" max="4356" width="2.7109375" style="5" customWidth="1"/>
    <col min="4357" max="4608" width="9.140625" style="5" hidden="1"/>
    <col min="4609" max="4609" width="4.140625" style="5" customWidth="1"/>
    <col min="4610" max="4610" width="90.140625" style="5" customWidth="1"/>
    <col min="4611" max="4611" width="3" style="5" customWidth="1"/>
    <col min="4612" max="4612" width="2.7109375" style="5" customWidth="1"/>
    <col min="4613" max="4864" width="9.140625" style="5" hidden="1"/>
    <col min="4865" max="4865" width="4.140625" style="5" customWidth="1"/>
    <col min="4866" max="4866" width="90.140625" style="5" customWidth="1"/>
    <col min="4867" max="4867" width="3" style="5" customWidth="1"/>
    <col min="4868" max="4868" width="2.7109375" style="5" customWidth="1"/>
    <col min="4869" max="5120" width="9.140625" style="5" hidden="1"/>
    <col min="5121" max="5121" width="4.140625" style="5" customWidth="1"/>
    <col min="5122" max="5122" width="90.140625" style="5" customWidth="1"/>
    <col min="5123" max="5123" width="3" style="5" customWidth="1"/>
    <col min="5124" max="5124" width="2.7109375" style="5" customWidth="1"/>
    <col min="5125" max="5376" width="9.140625" style="5" hidden="1"/>
    <col min="5377" max="5377" width="4.140625" style="5" customWidth="1"/>
    <col min="5378" max="5378" width="90.140625" style="5" customWidth="1"/>
    <col min="5379" max="5379" width="3" style="5" customWidth="1"/>
    <col min="5380" max="5380" width="2.7109375" style="5" customWidth="1"/>
    <col min="5381" max="5632" width="9.140625" style="5" hidden="1"/>
    <col min="5633" max="5633" width="4.140625" style="5" customWidth="1"/>
    <col min="5634" max="5634" width="90.140625" style="5" customWidth="1"/>
    <col min="5635" max="5635" width="3" style="5" customWidth="1"/>
    <col min="5636" max="5636" width="2.7109375" style="5" customWidth="1"/>
    <col min="5637" max="5888" width="9.140625" style="5" hidden="1"/>
    <col min="5889" max="5889" width="4.140625" style="5" customWidth="1"/>
    <col min="5890" max="5890" width="90.140625" style="5" customWidth="1"/>
    <col min="5891" max="5891" width="3" style="5" customWidth="1"/>
    <col min="5892" max="5892" width="2.7109375" style="5" customWidth="1"/>
    <col min="5893" max="6144" width="9.140625" style="5" hidden="1"/>
    <col min="6145" max="6145" width="4.140625" style="5" customWidth="1"/>
    <col min="6146" max="6146" width="90.140625" style="5" customWidth="1"/>
    <col min="6147" max="6147" width="3" style="5" customWidth="1"/>
    <col min="6148" max="6148" width="2.7109375" style="5" customWidth="1"/>
    <col min="6149" max="6400" width="9.140625" style="5" hidden="1"/>
    <col min="6401" max="6401" width="4.140625" style="5" customWidth="1"/>
    <col min="6402" max="6402" width="90.140625" style="5" customWidth="1"/>
    <col min="6403" max="6403" width="3" style="5" customWidth="1"/>
    <col min="6404" max="6404" width="2.7109375" style="5" customWidth="1"/>
    <col min="6405" max="6656" width="9.140625" style="5" hidden="1"/>
    <col min="6657" max="6657" width="4.140625" style="5" customWidth="1"/>
    <col min="6658" max="6658" width="90.140625" style="5" customWidth="1"/>
    <col min="6659" max="6659" width="3" style="5" customWidth="1"/>
    <col min="6660" max="6660" width="2.7109375" style="5" customWidth="1"/>
    <col min="6661" max="6912" width="9.140625" style="5" hidden="1"/>
    <col min="6913" max="6913" width="4.140625" style="5" customWidth="1"/>
    <col min="6914" max="6914" width="90.140625" style="5" customWidth="1"/>
    <col min="6915" max="6915" width="3" style="5" customWidth="1"/>
    <col min="6916" max="6916" width="2.7109375" style="5" customWidth="1"/>
    <col min="6917" max="7168" width="9.140625" style="5" hidden="1"/>
    <col min="7169" max="7169" width="4.140625" style="5" customWidth="1"/>
    <col min="7170" max="7170" width="90.140625" style="5" customWidth="1"/>
    <col min="7171" max="7171" width="3" style="5" customWidth="1"/>
    <col min="7172" max="7172" width="2.7109375" style="5" customWidth="1"/>
    <col min="7173" max="7424" width="9.140625" style="5" hidden="1"/>
    <col min="7425" max="7425" width="4.140625" style="5" customWidth="1"/>
    <col min="7426" max="7426" width="90.140625" style="5" customWidth="1"/>
    <col min="7427" max="7427" width="3" style="5" customWidth="1"/>
    <col min="7428" max="7428" width="2.7109375" style="5" customWidth="1"/>
    <col min="7429" max="7680" width="9.140625" style="5" hidden="1"/>
    <col min="7681" max="7681" width="4.140625" style="5" customWidth="1"/>
    <col min="7682" max="7682" width="90.140625" style="5" customWidth="1"/>
    <col min="7683" max="7683" width="3" style="5" customWidth="1"/>
    <col min="7684" max="7684" width="2.7109375" style="5" customWidth="1"/>
    <col min="7685" max="7936" width="9.140625" style="5" hidden="1"/>
    <col min="7937" max="7937" width="4.140625" style="5" customWidth="1"/>
    <col min="7938" max="7938" width="90.140625" style="5" customWidth="1"/>
    <col min="7939" max="7939" width="3" style="5" customWidth="1"/>
    <col min="7940" max="7940" width="2.7109375" style="5" customWidth="1"/>
    <col min="7941" max="8192" width="9.140625" style="5" hidden="1"/>
    <col min="8193" max="8193" width="4.140625" style="5" customWidth="1"/>
    <col min="8194" max="8194" width="90.140625" style="5" customWidth="1"/>
    <col min="8195" max="8195" width="3" style="5" customWidth="1"/>
    <col min="8196" max="8196" width="2.7109375" style="5" customWidth="1"/>
    <col min="8197" max="8448" width="9.140625" style="5" hidden="1"/>
    <col min="8449" max="8449" width="4.140625" style="5" customWidth="1"/>
    <col min="8450" max="8450" width="90.140625" style="5" customWidth="1"/>
    <col min="8451" max="8451" width="3" style="5" customWidth="1"/>
    <col min="8452" max="8452" width="2.7109375" style="5" customWidth="1"/>
    <col min="8453" max="8704" width="9.140625" style="5" hidden="1"/>
    <col min="8705" max="8705" width="4.140625" style="5" customWidth="1"/>
    <col min="8706" max="8706" width="90.140625" style="5" customWidth="1"/>
    <col min="8707" max="8707" width="3" style="5" customWidth="1"/>
    <col min="8708" max="8708" width="2.7109375" style="5" customWidth="1"/>
    <col min="8709" max="8960" width="9.140625" style="5" hidden="1"/>
    <col min="8961" max="8961" width="4.140625" style="5" customWidth="1"/>
    <col min="8962" max="8962" width="90.140625" style="5" customWidth="1"/>
    <col min="8963" max="8963" width="3" style="5" customWidth="1"/>
    <col min="8964" max="8964" width="2.7109375" style="5" customWidth="1"/>
    <col min="8965" max="9216" width="9.140625" style="5" hidden="1"/>
    <col min="9217" max="9217" width="4.140625" style="5" customWidth="1"/>
    <col min="9218" max="9218" width="90.140625" style="5" customWidth="1"/>
    <col min="9219" max="9219" width="3" style="5" customWidth="1"/>
    <col min="9220" max="9220" width="2.7109375" style="5" customWidth="1"/>
    <col min="9221" max="9472" width="9.140625" style="5" hidden="1"/>
    <col min="9473" max="9473" width="4.140625" style="5" customWidth="1"/>
    <col min="9474" max="9474" width="90.140625" style="5" customWidth="1"/>
    <col min="9475" max="9475" width="3" style="5" customWidth="1"/>
    <col min="9476" max="9476" width="2.7109375" style="5" customWidth="1"/>
    <col min="9477" max="9728" width="9.140625" style="5" hidden="1"/>
    <col min="9729" max="9729" width="4.140625" style="5" customWidth="1"/>
    <col min="9730" max="9730" width="90.140625" style="5" customWidth="1"/>
    <col min="9731" max="9731" width="3" style="5" customWidth="1"/>
    <col min="9732" max="9732" width="2.7109375" style="5" customWidth="1"/>
    <col min="9733" max="9984" width="9.140625" style="5" hidden="1"/>
    <col min="9985" max="9985" width="4.140625" style="5" customWidth="1"/>
    <col min="9986" max="9986" width="90.140625" style="5" customWidth="1"/>
    <col min="9987" max="9987" width="3" style="5" customWidth="1"/>
    <col min="9988" max="9988" width="2.7109375" style="5" customWidth="1"/>
    <col min="9989" max="10240" width="9.140625" style="5" hidden="1"/>
    <col min="10241" max="10241" width="4.140625" style="5" customWidth="1"/>
    <col min="10242" max="10242" width="90.140625" style="5" customWidth="1"/>
    <col min="10243" max="10243" width="3" style="5" customWidth="1"/>
    <col min="10244" max="10244" width="2.7109375" style="5" customWidth="1"/>
    <col min="10245" max="10496" width="9.140625" style="5" hidden="1"/>
    <col min="10497" max="10497" width="4.140625" style="5" customWidth="1"/>
    <col min="10498" max="10498" width="90.140625" style="5" customWidth="1"/>
    <col min="10499" max="10499" width="3" style="5" customWidth="1"/>
    <col min="10500" max="10500" width="2.7109375" style="5" customWidth="1"/>
    <col min="10501" max="10752" width="9.140625" style="5" hidden="1"/>
    <col min="10753" max="10753" width="4.140625" style="5" customWidth="1"/>
    <col min="10754" max="10754" width="90.140625" style="5" customWidth="1"/>
    <col min="10755" max="10755" width="3" style="5" customWidth="1"/>
    <col min="10756" max="10756" width="2.7109375" style="5" customWidth="1"/>
    <col min="10757" max="11008" width="9.140625" style="5" hidden="1"/>
    <col min="11009" max="11009" width="4.140625" style="5" customWidth="1"/>
    <col min="11010" max="11010" width="90.140625" style="5" customWidth="1"/>
    <col min="11011" max="11011" width="3" style="5" customWidth="1"/>
    <col min="11012" max="11012" width="2.7109375" style="5" customWidth="1"/>
    <col min="11013" max="11264" width="9.140625" style="5" hidden="1"/>
    <col min="11265" max="11265" width="4.140625" style="5" customWidth="1"/>
    <col min="11266" max="11266" width="90.140625" style="5" customWidth="1"/>
    <col min="11267" max="11267" width="3" style="5" customWidth="1"/>
    <col min="11268" max="11268" width="2.7109375" style="5" customWidth="1"/>
    <col min="11269" max="11520" width="9.140625" style="5" hidden="1"/>
    <col min="11521" max="11521" width="4.140625" style="5" customWidth="1"/>
    <col min="11522" max="11522" width="90.140625" style="5" customWidth="1"/>
    <col min="11523" max="11523" width="3" style="5" customWidth="1"/>
    <col min="11524" max="11524" width="2.7109375" style="5" customWidth="1"/>
    <col min="11525" max="11776" width="9.140625" style="5" hidden="1"/>
    <col min="11777" max="11777" width="4.140625" style="5" customWidth="1"/>
    <col min="11778" max="11778" width="90.140625" style="5" customWidth="1"/>
    <col min="11779" max="11779" width="3" style="5" customWidth="1"/>
    <col min="11780" max="11780" width="2.7109375" style="5" customWidth="1"/>
    <col min="11781" max="12032" width="9.140625" style="5" hidden="1"/>
    <col min="12033" max="12033" width="4.140625" style="5" customWidth="1"/>
    <col min="12034" max="12034" width="90.140625" style="5" customWidth="1"/>
    <col min="12035" max="12035" width="3" style="5" customWidth="1"/>
    <col min="12036" max="12036" width="2.7109375" style="5" customWidth="1"/>
    <col min="12037" max="12288" width="9.140625" style="5" hidden="1"/>
    <col min="12289" max="12289" width="4.140625" style="5" customWidth="1"/>
    <col min="12290" max="12290" width="90.140625" style="5" customWidth="1"/>
    <col min="12291" max="12291" width="3" style="5" customWidth="1"/>
    <col min="12292" max="12292" width="2.7109375" style="5" customWidth="1"/>
    <col min="12293" max="12544" width="9.140625" style="5" hidden="1"/>
    <col min="12545" max="12545" width="4.140625" style="5" customWidth="1"/>
    <col min="12546" max="12546" width="90.140625" style="5" customWidth="1"/>
    <col min="12547" max="12547" width="3" style="5" customWidth="1"/>
    <col min="12548" max="12548" width="2.7109375" style="5" customWidth="1"/>
    <col min="12549" max="12800" width="9.140625" style="5" hidden="1"/>
    <col min="12801" max="12801" width="4.140625" style="5" customWidth="1"/>
    <col min="12802" max="12802" width="90.140625" style="5" customWidth="1"/>
    <col min="12803" max="12803" width="3" style="5" customWidth="1"/>
    <col min="12804" max="12804" width="2.7109375" style="5" customWidth="1"/>
    <col min="12805" max="13056" width="9.140625" style="5" hidden="1"/>
    <col min="13057" max="13057" width="4.140625" style="5" customWidth="1"/>
    <col min="13058" max="13058" width="90.140625" style="5" customWidth="1"/>
    <col min="13059" max="13059" width="3" style="5" customWidth="1"/>
    <col min="13060" max="13060" width="2.7109375" style="5" customWidth="1"/>
    <col min="13061" max="13312" width="9.140625" style="5" hidden="1"/>
    <col min="13313" max="13313" width="4.140625" style="5" customWidth="1"/>
    <col min="13314" max="13314" width="90.140625" style="5" customWidth="1"/>
    <col min="13315" max="13315" width="3" style="5" customWidth="1"/>
    <col min="13316" max="13316" width="2.7109375" style="5" customWidth="1"/>
    <col min="13317" max="13568" width="9.140625" style="5" hidden="1"/>
    <col min="13569" max="13569" width="4.140625" style="5" customWidth="1"/>
    <col min="13570" max="13570" width="90.140625" style="5" customWidth="1"/>
    <col min="13571" max="13571" width="3" style="5" customWidth="1"/>
    <col min="13572" max="13572" width="2.7109375" style="5" customWidth="1"/>
    <col min="13573" max="13824" width="9.140625" style="5" hidden="1"/>
    <col min="13825" max="13825" width="4.140625" style="5" customWidth="1"/>
    <col min="13826" max="13826" width="90.140625" style="5" customWidth="1"/>
    <col min="13827" max="13827" width="3" style="5" customWidth="1"/>
    <col min="13828" max="13828" width="2.7109375" style="5" customWidth="1"/>
    <col min="13829" max="14080" width="9.140625" style="5" hidden="1"/>
    <col min="14081" max="14081" width="4.140625" style="5" customWidth="1"/>
    <col min="14082" max="14082" width="90.140625" style="5" customWidth="1"/>
    <col min="14083" max="14083" width="3" style="5" customWidth="1"/>
    <col min="14084" max="14084" width="2.7109375" style="5" customWidth="1"/>
    <col min="14085" max="14336" width="9.140625" style="5" hidden="1"/>
    <col min="14337" max="14337" width="4.140625" style="5" customWidth="1"/>
    <col min="14338" max="14338" width="90.140625" style="5" customWidth="1"/>
    <col min="14339" max="14339" width="3" style="5" customWidth="1"/>
    <col min="14340" max="14340" width="2.7109375" style="5" customWidth="1"/>
    <col min="14341" max="14592" width="9.140625" style="5" hidden="1"/>
    <col min="14593" max="14593" width="4.140625" style="5" customWidth="1"/>
    <col min="14594" max="14594" width="90.140625" style="5" customWidth="1"/>
    <col min="14595" max="14595" width="3" style="5" customWidth="1"/>
    <col min="14596" max="14596" width="2.7109375" style="5" customWidth="1"/>
    <col min="14597" max="14848" width="9.140625" style="5" hidden="1"/>
    <col min="14849" max="14849" width="4.140625" style="5" customWidth="1"/>
    <col min="14850" max="14850" width="90.140625" style="5" customWidth="1"/>
    <col min="14851" max="14851" width="3" style="5" customWidth="1"/>
    <col min="14852" max="14852" width="2.7109375" style="5" customWidth="1"/>
    <col min="14853" max="15104" width="9.140625" style="5" hidden="1"/>
    <col min="15105" max="15105" width="4.140625" style="5" customWidth="1"/>
    <col min="15106" max="15106" width="90.140625" style="5" customWidth="1"/>
    <col min="15107" max="15107" width="3" style="5" customWidth="1"/>
    <col min="15108" max="15108" width="2.7109375" style="5" customWidth="1"/>
    <col min="15109" max="15360" width="9.140625" style="5" hidden="1"/>
    <col min="15361" max="15361" width="4.140625" style="5" customWidth="1"/>
    <col min="15362" max="15362" width="90.140625" style="5" customWidth="1"/>
    <col min="15363" max="15363" width="3" style="5" customWidth="1"/>
    <col min="15364" max="15364" width="2.7109375" style="5" customWidth="1"/>
    <col min="15365" max="15616" width="9.140625" style="5" hidden="1"/>
    <col min="15617" max="15617" width="4.140625" style="5" customWidth="1"/>
    <col min="15618" max="15618" width="90.140625" style="5" customWidth="1"/>
    <col min="15619" max="15619" width="3" style="5" customWidth="1"/>
    <col min="15620" max="15620" width="2.7109375" style="5" customWidth="1"/>
    <col min="15621" max="15872" width="9.140625" style="5" hidden="1"/>
    <col min="15873" max="15873" width="4.140625" style="5" customWidth="1"/>
    <col min="15874" max="15874" width="90.140625" style="5" customWidth="1"/>
    <col min="15875" max="15875" width="3" style="5" customWidth="1"/>
    <col min="15876" max="15876" width="2.7109375" style="5" customWidth="1"/>
    <col min="15877" max="16128" width="9.140625" style="5" hidden="1"/>
    <col min="16129" max="16129" width="4.140625" style="5" customWidth="1"/>
    <col min="16130" max="16130" width="90.140625" style="5" customWidth="1"/>
    <col min="16131" max="16131" width="3" style="5" customWidth="1"/>
    <col min="16132" max="16132" width="2.7109375" style="5" customWidth="1"/>
    <col min="16133" max="16384" width="9.140625" style="5" hidden="1"/>
  </cols>
  <sheetData>
    <row r="1" spans="1:1794" s="1" customFormat="1" ht="12"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row>
    <row r="2" spans="1:1794" ht="20.25">
      <c r="A2" s="3" t="s">
        <v>93</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1794" ht="18">
      <c r="A3" s="6" t="s">
        <v>0</v>
      </c>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1794" s="10" customFormat="1" ht="23.25">
      <c r="A4" s="9"/>
      <c r="B4" s="9"/>
    </row>
    <row r="5" spans="1:1794" s="14" customFormat="1" ht="23.25">
      <c r="A5" s="11"/>
      <c r="B5" s="12" t="s">
        <v>95</v>
      </c>
      <c r="C5" s="13"/>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row>
    <row r="6" spans="1:1794" s="16" customFormat="1" ht="18">
      <c r="A6" s="15"/>
      <c r="B6" s="15"/>
    </row>
    <row r="7" spans="1:1794" s="16" customFormat="1" ht="18">
      <c r="A7" s="15" t="s">
        <v>1</v>
      </c>
      <c r="B7" s="15"/>
    </row>
    <row r="8" spans="1:1794" s="16" customFormat="1" ht="14.25" customHeight="1">
      <c r="A8" s="15"/>
      <c r="B8" s="15"/>
    </row>
    <row r="9" spans="1:1794" s="16" customFormat="1" ht="38.25">
      <c r="A9" s="17" t="s">
        <v>2</v>
      </c>
      <c r="B9" s="18" t="s">
        <v>96</v>
      </c>
    </row>
    <row r="10" spans="1:1794" s="16" customFormat="1" ht="21" customHeight="1">
      <c r="A10" s="19"/>
      <c r="B10" s="20" t="s">
        <v>3</v>
      </c>
    </row>
    <row r="11" spans="1:1794" s="16" customFormat="1" ht="13.5" customHeight="1">
      <c r="A11" s="19"/>
      <c r="B11" s="20" t="s">
        <v>4</v>
      </c>
    </row>
    <row r="12" spans="1:1794" s="16" customFormat="1" ht="13.5" customHeight="1">
      <c r="A12" s="19"/>
      <c r="B12" s="20" t="s">
        <v>5</v>
      </c>
    </row>
    <row r="13" spans="1:1794" s="16" customFormat="1" ht="13.5" customHeight="1">
      <c r="A13" s="19"/>
      <c r="B13" s="20" t="s">
        <v>6</v>
      </c>
    </row>
    <row r="14" spans="1:1794" s="16" customFormat="1" ht="13.5" customHeight="1">
      <c r="A14" s="19"/>
      <c r="B14" s="20" t="s">
        <v>7</v>
      </c>
    </row>
    <row r="15" spans="1:1794" ht="13.5" customHeight="1">
      <c r="A15" s="21"/>
      <c r="B15" s="19"/>
    </row>
    <row r="16" spans="1:1794">
      <c r="A16" s="17" t="s">
        <v>8</v>
      </c>
      <c r="B16" s="22" t="s">
        <v>9</v>
      </c>
      <c r="IX16" s="23"/>
    </row>
    <row r="17" spans="1:258" ht="24.75" customHeight="1">
      <c r="A17" s="17"/>
      <c r="B17" s="24" t="s">
        <v>10</v>
      </c>
      <c r="IX17" s="23"/>
    </row>
    <row r="18" spans="1:258" ht="25.5">
      <c r="A18" s="17"/>
      <c r="B18" s="18" t="s">
        <v>84</v>
      </c>
    </row>
    <row r="19" spans="1:258">
      <c r="A19" s="17"/>
      <c r="B19" s="18"/>
    </row>
    <row r="20" spans="1:258" ht="56.45" customHeight="1">
      <c r="A20" s="25"/>
      <c r="B20" s="18" t="s">
        <v>85</v>
      </c>
    </row>
    <row r="21" spans="1:258">
      <c r="A21" s="17" t="s">
        <v>11</v>
      </c>
      <c r="B21" s="22" t="s">
        <v>12</v>
      </c>
    </row>
    <row r="22" spans="1:258">
      <c r="A22" s="25"/>
      <c r="B22" s="18" t="s">
        <v>112</v>
      </c>
    </row>
    <row r="23" spans="1:258">
      <c r="A23" s="25"/>
      <c r="B23" s="18"/>
    </row>
    <row r="24" spans="1:258" ht="25.5">
      <c r="A24" s="25"/>
      <c r="B24" s="26" t="s">
        <v>97</v>
      </c>
    </row>
    <row r="25" spans="1:258">
      <c r="B25" s="18"/>
    </row>
    <row r="26" spans="1:258" ht="38.25">
      <c r="B26" s="18" t="s">
        <v>113</v>
      </c>
    </row>
    <row r="27" spans="1:258" ht="7.5" customHeight="1">
      <c r="A27" s="21"/>
      <c r="B27" s="31"/>
    </row>
    <row r="28" spans="1:258">
      <c r="A28" s="21"/>
      <c r="B28" s="28"/>
    </row>
    <row r="29" spans="1:258">
      <c r="A29" s="17" t="s">
        <v>13</v>
      </c>
      <c r="B29" s="22" t="s">
        <v>14</v>
      </c>
    </row>
    <row r="30" spans="1:258" ht="64.5" customHeight="1">
      <c r="A30" s="29"/>
      <c r="B30" s="193" t="s">
        <v>87</v>
      </c>
    </row>
    <row r="31" spans="1:258" ht="7.5" customHeight="1">
      <c r="A31" s="29"/>
      <c r="B31" s="30"/>
    </row>
    <row r="32" spans="1:258" ht="41.25" customHeight="1">
      <c r="A32" s="21"/>
      <c r="B32" s="31" t="s">
        <v>15</v>
      </c>
    </row>
    <row r="33" spans="1:7" ht="12" customHeight="1">
      <c r="A33" s="21"/>
      <c r="B33" s="31"/>
    </row>
    <row r="34" spans="1:7" ht="13.5" customHeight="1">
      <c r="A34" s="21"/>
      <c r="B34" s="32" t="s">
        <v>16</v>
      </c>
    </row>
    <row r="35" spans="1:7" ht="13.5" customHeight="1">
      <c r="A35" s="21"/>
      <c r="B35" s="32"/>
    </row>
    <row r="36" spans="1:7">
      <c r="B36" s="187" t="s">
        <v>83</v>
      </c>
    </row>
    <row r="37" spans="1:7">
      <c r="B37" s="33"/>
    </row>
    <row r="38" spans="1:7" hidden="1">
      <c r="A38" s="17" t="s">
        <v>18</v>
      </c>
      <c r="B38" s="22" t="s">
        <v>19</v>
      </c>
    </row>
    <row r="39" spans="1:7" ht="38.25" hidden="1">
      <c r="A39" s="17"/>
      <c r="B39" s="34" t="s">
        <v>20</v>
      </c>
    </row>
    <row r="40" spans="1:7" ht="12" hidden="1" customHeight="1">
      <c r="B40" s="25"/>
    </row>
    <row r="41" spans="1:7" s="38" customFormat="1" ht="18.75" hidden="1" customHeight="1">
      <c r="A41" s="35"/>
      <c r="B41" s="36" t="s">
        <v>21</v>
      </c>
      <c r="C41" s="37"/>
      <c r="D41" s="37"/>
      <c r="E41" s="37"/>
      <c r="F41" s="37"/>
      <c r="G41" s="37"/>
    </row>
    <row r="42" spans="1:7" s="38" customFormat="1" ht="12" hidden="1" customHeight="1">
      <c r="A42" s="39"/>
      <c r="B42" s="40"/>
      <c r="C42" s="37"/>
      <c r="D42" s="37"/>
      <c r="E42" s="37"/>
      <c r="F42" s="37"/>
      <c r="G42" s="37"/>
    </row>
    <row r="43" spans="1:7" s="38" customFormat="1" hidden="1">
      <c r="A43" s="39"/>
      <c r="B43" s="32" t="s">
        <v>16</v>
      </c>
    </row>
    <row r="44" spans="1:7" s="38" customFormat="1" hidden="1">
      <c r="A44" s="39"/>
      <c r="B44" s="32"/>
    </row>
    <row r="45" spans="1:7" s="38" customFormat="1" hidden="1">
      <c r="A45" s="35"/>
      <c r="B45" s="33" t="s">
        <v>17</v>
      </c>
    </row>
    <row r="46" spans="1:7" ht="16.5" hidden="1" customHeight="1">
      <c r="B46" s="33"/>
    </row>
    <row r="47" spans="1:7" hidden="1">
      <c r="A47" s="17" t="s">
        <v>18</v>
      </c>
      <c r="B47" s="22" t="s">
        <v>7</v>
      </c>
    </row>
    <row r="48" spans="1:7" ht="14.25" customHeight="1">
      <c r="A48" s="17"/>
      <c r="B48" s="34"/>
    </row>
    <row r="49" spans="1:2">
      <c r="B49" s="19"/>
    </row>
    <row r="50" spans="1:2">
      <c r="A50" s="35"/>
      <c r="B50" s="36"/>
    </row>
    <row r="51" spans="1:2">
      <c r="A51" s="39"/>
      <c r="B51" s="40"/>
    </row>
    <row r="52" spans="1:2">
      <c r="A52" s="39"/>
      <c r="B52" s="32"/>
    </row>
    <row r="53" spans="1:2">
      <c r="A53" s="39"/>
      <c r="B53" s="32"/>
    </row>
    <row r="54" spans="1:2"/>
    <row r="55" spans="1:2"/>
    <row r="56" spans="1:2"/>
    <row r="57" spans="1:2"/>
    <row r="58" spans="1:2"/>
    <row r="59" spans="1:2"/>
    <row r="60" spans="1:2"/>
    <row r="61" spans="1:2"/>
    <row r="62" spans="1:2"/>
    <row r="63" spans="1:2"/>
    <row r="64" spans="1:2"/>
    <row r="65"/>
    <row r="66"/>
    <row r="67"/>
    <row r="68"/>
    <row r="69"/>
    <row r="70"/>
    <row r="71"/>
    <row r="72"/>
    <row r="73"/>
    <row r="74"/>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assword="DC70" sheet="1" objects="1" scenarios="1"/>
  <pageMargins left="0.7" right="0.7" top="0.75" bottom="0.75" header="0.3" footer="0.3"/>
  <pageSetup scale="82" orientation="portrait" r:id="rId1"/>
  <ignoredErrors>
    <ignoredError sqref="A9:A27 A28: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5"/>
  <sheetViews>
    <sheetView showGridLines="0" zoomScaleNormal="100" workbookViewId="0">
      <selection activeCell="B29" sqref="B29"/>
    </sheetView>
  </sheetViews>
  <sheetFormatPr defaultColWidth="0" defaultRowHeight="12.75" customHeight="1" zeroHeight="1"/>
  <cols>
    <col min="1" max="1" width="4.85546875" style="41" customWidth="1"/>
    <col min="2" max="2" width="82.28515625" style="72" customWidth="1"/>
    <col min="3" max="3" width="24.42578125" style="73" customWidth="1"/>
    <col min="4" max="4" width="1.5703125" style="41" customWidth="1"/>
    <col min="5" max="7" width="8" style="41" customWidth="1"/>
    <col min="8" max="8" width="8" style="41" hidden="1" customWidth="1"/>
    <col min="9" max="256" width="8" style="41" customWidth="1"/>
    <col min="257" max="257" width="4.85546875" style="41" customWidth="1"/>
    <col min="258" max="258" width="82.28515625" style="41" customWidth="1"/>
    <col min="259" max="259" width="19.42578125" style="41" customWidth="1"/>
    <col min="260" max="260" width="1.5703125" style="41" customWidth="1"/>
    <col min="261" max="512" width="8" style="41" hidden="1"/>
    <col min="513" max="513" width="4.85546875" style="41" customWidth="1"/>
    <col min="514" max="514" width="82.28515625" style="41" customWidth="1"/>
    <col min="515" max="515" width="19.42578125" style="41" customWidth="1"/>
    <col min="516" max="516" width="1.5703125" style="41" customWidth="1"/>
    <col min="517" max="768" width="8" style="41" hidden="1"/>
    <col min="769" max="769" width="4.85546875" style="41" customWidth="1"/>
    <col min="770" max="770" width="82.28515625" style="41" customWidth="1"/>
    <col min="771" max="771" width="19.42578125" style="41" customWidth="1"/>
    <col min="772" max="772" width="1.5703125" style="41" customWidth="1"/>
    <col min="773" max="1024" width="8" style="41" hidden="1"/>
    <col min="1025" max="1025" width="4.85546875" style="41" customWidth="1"/>
    <col min="1026" max="1026" width="82.28515625" style="41" customWidth="1"/>
    <col min="1027" max="1027" width="19.42578125" style="41" customWidth="1"/>
    <col min="1028" max="1028" width="1.5703125" style="41" customWidth="1"/>
    <col min="1029" max="1280" width="8" style="41" hidden="1"/>
    <col min="1281" max="1281" width="4.85546875" style="41" customWidth="1"/>
    <col min="1282" max="1282" width="82.28515625" style="41" customWidth="1"/>
    <col min="1283" max="1283" width="19.42578125" style="41" customWidth="1"/>
    <col min="1284" max="1284" width="1.5703125" style="41" customWidth="1"/>
    <col min="1285" max="1536" width="8" style="41" hidden="1"/>
    <col min="1537" max="1537" width="4.85546875" style="41" customWidth="1"/>
    <col min="1538" max="1538" width="82.28515625" style="41" customWidth="1"/>
    <col min="1539" max="1539" width="19.42578125" style="41" customWidth="1"/>
    <col min="1540" max="1540" width="1.5703125" style="41" customWidth="1"/>
    <col min="1541" max="1792" width="8" style="41" hidden="1"/>
    <col min="1793" max="1793" width="4.85546875" style="41" customWidth="1"/>
    <col min="1794" max="1794" width="82.28515625" style="41" customWidth="1"/>
    <col min="1795" max="1795" width="19.42578125" style="41" customWidth="1"/>
    <col min="1796" max="1796" width="1.5703125" style="41" customWidth="1"/>
    <col min="1797" max="2048" width="8" style="41" hidden="1"/>
    <col min="2049" max="2049" width="4.85546875" style="41" customWidth="1"/>
    <col min="2050" max="2050" width="82.28515625" style="41" customWidth="1"/>
    <col min="2051" max="2051" width="19.42578125" style="41" customWidth="1"/>
    <col min="2052" max="2052" width="1.5703125" style="41" customWidth="1"/>
    <col min="2053" max="2304" width="8" style="41" hidden="1"/>
    <col min="2305" max="2305" width="4.85546875" style="41" customWidth="1"/>
    <col min="2306" max="2306" width="82.28515625" style="41" customWidth="1"/>
    <col min="2307" max="2307" width="19.42578125" style="41" customWidth="1"/>
    <col min="2308" max="2308" width="1.5703125" style="41" customWidth="1"/>
    <col min="2309" max="2560" width="8" style="41" hidden="1"/>
    <col min="2561" max="2561" width="4.85546875" style="41" customWidth="1"/>
    <col min="2562" max="2562" width="82.28515625" style="41" customWidth="1"/>
    <col min="2563" max="2563" width="19.42578125" style="41" customWidth="1"/>
    <col min="2564" max="2564" width="1.5703125" style="41" customWidth="1"/>
    <col min="2565" max="2816" width="8" style="41" hidden="1"/>
    <col min="2817" max="2817" width="4.85546875" style="41" customWidth="1"/>
    <col min="2818" max="2818" width="82.28515625" style="41" customWidth="1"/>
    <col min="2819" max="2819" width="19.42578125" style="41" customWidth="1"/>
    <col min="2820" max="2820" width="1.5703125" style="41" customWidth="1"/>
    <col min="2821" max="3072" width="8" style="41" hidden="1"/>
    <col min="3073" max="3073" width="4.85546875" style="41" customWidth="1"/>
    <col min="3074" max="3074" width="82.28515625" style="41" customWidth="1"/>
    <col min="3075" max="3075" width="19.42578125" style="41" customWidth="1"/>
    <col min="3076" max="3076" width="1.5703125" style="41" customWidth="1"/>
    <col min="3077" max="3328" width="8" style="41" hidden="1"/>
    <col min="3329" max="3329" width="4.85546875" style="41" customWidth="1"/>
    <col min="3330" max="3330" width="82.28515625" style="41" customWidth="1"/>
    <col min="3331" max="3331" width="19.42578125" style="41" customWidth="1"/>
    <col min="3332" max="3332" width="1.5703125" style="41" customWidth="1"/>
    <col min="3333" max="3584" width="8" style="41" hidden="1"/>
    <col min="3585" max="3585" width="4.85546875" style="41" customWidth="1"/>
    <col min="3586" max="3586" width="82.28515625" style="41" customWidth="1"/>
    <col min="3587" max="3587" width="19.42578125" style="41" customWidth="1"/>
    <col min="3588" max="3588" width="1.5703125" style="41" customWidth="1"/>
    <col min="3589" max="3840" width="8" style="41" hidden="1"/>
    <col min="3841" max="3841" width="4.85546875" style="41" customWidth="1"/>
    <col min="3842" max="3842" width="82.28515625" style="41" customWidth="1"/>
    <col min="3843" max="3843" width="19.42578125" style="41" customWidth="1"/>
    <col min="3844" max="3844" width="1.5703125" style="41" customWidth="1"/>
    <col min="3845" max="4096" width="8" style="41" hidden="1"/>
    <col min="4097" max="4097" width="4.85546875" style="41" customWidth="1"/>
    <col min="4098" max="4098" width="82.28515625" style="41" customWidth="1"/>
    <col min="4099" max="4099" width="19.42578125" style="41" customWidth="1"/>
    <col min="4100" max="4100" width="1.5703125" style="41" customWidth="1"/>
    <col min="4101" max="4352" width="8" style="41" hidden="1"/>
    <col min="4353" max="4353" width="4.85546875" style="41" customWidth="1"/>
    <col min="4354" max="4354" width="82.28515625" style="41" customWidth="1"/>
    <col min="4355" max="4355" width="19.42578125" style="41" customWidth="1"/>
    <col min="4356" max="4356" width="1.5703125" style="41" customWidth="1"/>
    <col min="4357" max="4608" width="8" style="41" hidden="1"/>
    <col min="4609" max="4609" width="4.85546875" style="41" customWidth="1"/>
    <col min="4610" max="4610" width="82.28515625" style="41" customWidth="1"/>
    <col min="4611" max="4611" width="19.42578125" style="41" customWidth="1"/>
    <col min="4612" max="4612" width="1.5703125" style="41" customWidth="1"/>
    <col min="4613" max="4864" width="8" style="41" hidden="1"/>
    <col min="4865" max="4865" width="4.85546875" style="41" customWidth="1"/>
    <col min="4866" max="4866" width="82.28515625" style="41" customWidth="1"/>
    <col min="4867" max="4867" width="19.42578125" style="41" customWidth="1"/>
    <col min="4868" max="4868" width="1.5703125" style="41" customWidth="1"/>
    <col min="4869" max="5120" width="8" style="41" hidden="1"/>
    <col min="5121" max="5121" width="4.85546875" style="41" customWidth="1"/>
    <col min="5122" max="5122" width="82.28515625" style="41" customWidth="1"/>
    <col min="5123" max="5123" width="19.42578125" style="41" customWidth="1"/>
    <col min="5124" max="5124" width="1.5703125" style="41" customWidth="1"/>
    <col min="5125" max="5376" width="8" style="41" hidden="1"/>
    <col min="5377" max="5377" width="4.85546875" style="41" customWidth="1"/>
    <col min="5378" max="5378" width="82.28515625" style="41" customWidth="1"/>
    <col min="5379" max="5379" width="19.42578125" style="41" customWidth="1"/>
    <col min="5380" max="5380" width="1.5703125" style="41" customWidth="1"/>
    <col min="5381" max="5632" width="8" style="41" hidden="1"/>
    <col min="5633" max="5633" width="4.85546875" style="41" customWidth="1"/>
    <col min="5634" max="5634" width="82.28515625" style="41" customWidth="1"/>
    <col min="5635" max="5635" width="19.42578125" style="41" customWidth="1"/>
    <col min="5636" max="5636" width="1.5703125" style="41" customWidth="1"/>
    <col min="5637" max="5888" width="8" style="41" hidden="1"/>
    <col min="5889" max="5889" width="4.85546875" style="41" customWidth="1"/>
    <col min="5890" max="5890" width="82.28515625" style="41" customWidth="1"/>
    <col min="5891" max="5891" width="19.42578125" style="41" customWidth="1"/>
    <col min="5892" max="5892" width="1.5703125" style="41" customWidth="1"/>
    <col min="5893" max="6144" width="8" style="41" hidden="1"/>
    <col min="6145" max="6145" width="4.85546875" style="41" customWidth="1"/>
    <col min="6146" max="6146" width="82.28515625" style="41" customWidth="1"/>
    <col min="6147" max="6147" width="19.42578125" style="41" customWidth="1"/>
    <col min="6148" max="6148" width="1.5703125" style="41" customWidth="1"/>
    <col min="6149" max="6400" width="8" style="41" hidden="1"/>
    <col min="6401" max="6401" width="4.85546875" style="41" customWidth="1"/>
    <col min="6402" max="6402" width="82.28515625" style="41" customWidth="1"/>
    <col min="6403" max="6403" width="19.42578125" style="41" customWidth="1"/>
    <col min="6404" max="6404" width="1.5703125" style="41" customWidth="1"/>
    <col min="6405" max="6656" width="8" style="41" hidden="1"/>
    <col min="6657" max="6657" width="4.85546875" style="41" customWidth="1"/>
    <col min="6658" max="6658" width="82.28515625" style="41" customWidth="1"/>
    <col min="6659" max="6659" width="19.42578125" style="41" customWidth="1"/>
    <col min="6660" max="6660" width="1.5703125" style="41" customWidth="1"/>
    <col min="6661" max="6912" width="8" style="41" hidden="1"/>
    <col min="6913" max="6913" width="4.85546875" style="41" customWidth="1"/>
    <col min="6914" max="6914" width="82.28515625" style="41" customWidth="1"/>
    <col min="6915" max="6915" width="19.42578125" style="41" customWidth="1"/>
    <col min="6916" max="6916" width="1.5703125" style="41" customWidth="1"/>
    <col min="6917" max="7168" width="8" style="41" hidden="1"/>
    <col min="7169" max="7169" width="4.85546875" style="41" customWidth="1"/>
    <col min="7170" max="7170" width="82.28515625" style="41" customWidth="1"/>
    <col min="7171" max="7171" width="19.42578125" style="41" customWidth="1"/>
    <col min="7172" max="7172" width="1.5703125" style="41" customWidth="1"/>
    <col min="7173" max="7424" width="8" style="41" hidden="1"/>
    <col min="7425" max="7425" width="4.85546875" style="41" customWidth="1"/>
    <col min="7426" max="7426" width="82.28515625" style="41" customWidth="1"/>
    <col min="7427" max="7427" width="19.42578125" style="41" customWidth="1"/>
    <col min="7428" max="7428" width="1.5703125" style="41" customWidth="1"/>
    <col min="7429" max="7680" width="8" style="41" hidden="1"/>
    <col min="7681" max="7681" width="4.85546875" style="41" customWidth="1"/>
    <col min="7682" max="7682" width="82.28515625" style="41" customWidth="1"/>
    <col min="7683" max="7683" width="19.42578125" style="41" customWidth="1"/>
    <col min="7684" max="7684" width="1.5703125" style="41" customWidth="1"/>
    <col min="7685" max="7936" width="8" style="41" hidden="1"/>
    <col min="7937" max="7937" width="4.85546875" style="41" customWidth="1"/>
    <col min="7938" max="7938" width="82.28515625" style="41" customWidth="1"/>
    <col min="7939" max="7939" width="19.42578125" style="41" customWidth="1"/>
    <col min="7940" max="7940" width="1.5703125" style="41" customWidth="1"/>
    <col min="7941" max="8192" width="8" style="41" hidden="1"/>
    <col min="8193" max="8193" width="4.85546875" style="41" customWidth="1"/>
    <col min="8194" max="8194" width="82.28515625" style="41" customWidth="1"/>
    <col min="8195" max="8195" width="19.42578125" style="41" customWidth="1"/>
    <col min="8196" max="8196" width="1.5703125" style="41" customWidth="1"/>
    <col min="8197" max="8448" width="8" style="41" hidden="1"/>
    <col min="8449" max="8449" width="4.85546875" style="41" customWidth="1"/>
    <col min="8450" max="8450" width="82.28515625" style="41" customWidth="1"/>
    <col min="8451" max="8451" width="19.42578125" style="41" customWidth="1"/>
    <col min="8452" max="8452" width="1.5703125" style="41" customWidth="1"/>
    <col min="8453" max="8704" width="8" style="41" hidden="1"/>
    <col min="8705" max="8705" width="4.85546875" style="41" customWidth="1"/>
    <col min="8706" max="8706" width="82.28515625" style="41" customWidth="1"/>
    <col min="8707" max="8707" width="19.42578125" style="41" customWidth="1"/>
    <col min="8708" max="8708" width="1.5703125" style="41" customWidth="1"/>
    <col min="8709" max="8960" width="8" style="41" hidden="1"/>
    <col min="8961" max="8961" width="4.85546875" style="41" customWidth="1"/>
    <col min="8962" max="8962" width="82.28515625" style="41" customWidth="1"/>
    <col min="8963" max="8963" width="19.42578125" style="41" customWidth="1"/>
    <col min="8964" max="8964" width="1.5703125" style="41" customWidth="1"/>
    <col min="8965" max="9216" width="8" style="41" hidden="1"/>
    <col min="9217" max="9217" width="4.85546875" style="41" customWidth="1"/>
    <col min="9218" max="9218" width="82.28515625" style="41" customWidth="1"/>
    <col min="9219" max="9219" width="19.42578125" style="41" customWidth="1"/>
    <col min="9220" max="9220" width="1.5703125" style="41" customWidth="1"/>
    <col min="9221" max="9472" width="8" style="41" hidden="1"/>
    <col min="9473" max="9473" width="4.85546875" style="41" customWidth="1"/>
    <col min="9474" max="9474" width="82.28515625" style="41" customWidth="1"/>
    <col min="9475" max="9475" width="19.42578125" style="41" customWidth="1"/>
    <col min="9476" max="9476" width="1.5703125" style="41" customWidth="1"/>
    <col min="9477" max="9728" width="8" style="41" hidden="1"/>
    <col min="9729" max="9729" width="4.85546875" style="41" customWidth="1"/>
    <col min="9730" max="9730" width="82.28515625" style="41" customWidth="1"/>
    <col min="9731" max="9731" width="19.42578125" style="41" customWidth="1"/>
    <col min="9732" max="9732" width="1.5703125" style="41" customWidth="1"/>
    <col min="9733" max="9984" width="8" style="41" hidden="1"/>
    <col min="9985" max="9985" width="4.85546875" style="41" customWidth="1"/>
    <col min="9986" max="9986" width="82.28515625" style="41" customWidth="1"/>
    <col min="9987" max="9987" width="19.42578125" style="41" customWidth="1"/>
    <col min="9988" max="9988" width="1.5703125" style="41" customWidth="1"/>
    <col min="9989" max="10240" width="8" style="41" hidden="1"/>
    <col min="10241" max="10241" width="4.85546875" style="41" customWidth="1"/>
    <col min="10242" max="10242" width="82.28515625" style="41" customWidth="1"/>
    <col min="10243" max="10243" width="19.42578125" style="41" customWidth="1"/>
    <col min="10244" max="10244" width="1.5703125" style="41" customWidth="1"/>
    <col min="10245" max="10496" width="8" style="41" hidden="1"/>
    <col min="10497" max="10497" width="4.85546875" style="41" customWidth="1"/>
    <col min="10498" max="10498" width="82.28515625" style="41" customWidth="1"/>
    <col min="10499" max="10499" width="19.42578125" style="41" customWidth="1"/>
    <col min="10500" max="10500" width="1.5703125" style="41" customWidth="1"/>
    <col min="10501" max="10752" width="8" style="41" hidden="1"/>
    <col min="10753" max="10753" width="4.85546875" style="41" customWidth="1"/>
    <col min="10754" max="10754" width="82.28515625" style="41" customWidth="1"/>
    <col min="10755" max="10755" width="19.42578125" style="41" customWidth="1"/>
    <col min="10756" max="10756" width="1.5703125" style="41" customWidth="1"/>
    <col min="10757" max="11008" width="8" style="41" hidden="1"/>
    <col min="11009" max="11009" width="4.85546875" style="41" customWidth="1"/>
    <col min="11010" max="11010" width="82.28515625" style="41" customWidth="1"/>
    <col min="11011" max="11011" width="19.42578125" style="41" customWidth="1"/>
    <col min="11012" max="11012" width="1.5703125" style="41" customWidth="1"/>
    <col min="11013" max="11264" width="8" style="41" hidden="1"/>
    <col min="11265" max="11265" width="4.85546875" style="41" customWidth="1"/>
    <col min="11266" max="11266" width="82.28515625" style="41" customWidth="1"/>
    <col min="11267" max="11267" width="19.42578125" style="41" customWidth="1"/>
    <col min="11268" max="11268" width="1.5703125" style="41" customWidth="1"/>
    <col min="11269" max="11520" width="8" style="41" hidden="1"/>
    <col min="11521" max="11521" width="4.85546875" style="41" customWidth="1"/>
    <col min="11522" max="11522" width="82.28515625" style="41" customWidth="1"/>
    <col min="11523" max="11523" width="19.42578125" style="41" customWidth="1"/>
    <col min="11524" max="11524" width="1.5703125" style="41" customWidth="1"/>
    <col min="11525" max="11776" width="8" style="41" hidden="1"/>
    <col min="11777" max="11777" width="4.85546875" style="41" customWidth="1"/>
    <col min="11778" max="11778" width="82.28515625" style="41" customWidth="1"/>
    <col min="11779" max="11779" width="19.42578125" style="41" customWidth="1"/>
    <col min="11780" max="11780" width="1.5703125" style="41" customWidth="1"/>
    <col min="11781" max="12032" width="8" style="41" hidden="1"/>
    <col min="12033" max="12033" width="4.85546875" style="41" customWidth="1"/>
    <col min="12034" max="12034" width="82.28515625" style="41" customWidth="1"/>
    <col min="12035" max="12035" width="19.42578125" style="41" customWidth="1"/>
    <col min="12036" max="12036" width="1.5703125" style="41" customWidth="1"/>
    <col min="12037" max="12288" width="8" style="41" hidden="1"/>
    <col min="12289" max="12289" width="4.85546875" style="41" customWidth="1"/>
    <col min="12290" max="12290" width="82.28515625" style="41" customWidth="1"/>
    <col min="12291" max="12291" width="19.42578125" style="41" customWidth="1"/>
    <col min="12292" max="12292" width="1.5703125" style="41" customWidth="1"/>
    <col min="12293" max="12544" width="8" style="41" hidden="1"/>
    <col min="12545" max="12545" width="4.85546875" style="41" customWidth="1"/>
    <col min="12546" max="12546" width="82.28515625" style="41" customWidth="1"/>
    <col min="12547" max="12547" width="19.42578125" style="41" customWidth="1"/>
    <col min="12548" max="12548" width="1.5703125" style="41" customWidth="1"/>
    <col min="12549" max="12800" width="8" style="41" hidden="1"/>
    <col min="12801" max="12801" width="4.85546875" style="41" customWidth="1"/>
    <col min="12802" max="12802" width="82.28515625" style="41" customWidth="1"/>
    <col min="12803" max="12803" width="19.42578125" style="41" customWidth="1"/>
    <col min="12804" max="12804" width="1.5703125" style="41" customWidth="1"/>
    <col min="12805" max="13056" width="8" style="41" hidden="1"/>
    <col min="13057" max="13057" width="4.85546875" style="41" customWidth="1"/>
    <col min="13058" max="13058" width="82.28515625" style="41" customWidth="1"/>
    <col min="13059" max="13059" width="19.42578125" style="41" customWidth="1"/>
    <col min="13060" max="13060" width="1.5703125" style="41" customWidth="1"/>
    <col min="13061" max="13312" width="8" style="41" hidden="1"/>
    <col min="13313" max="13313" width="4.85546875" style="41" customWidth="1"/>
    <col min="13314" max="13314" width="82.28515625" style="41" customWidth="1"/>
    <col min="13315" max="13315" width="19.42578125" style="41" customWidth="1"/>
    <col min="13316" max="13316" width="1.5703125" style="41" customWidth="1"/>
    <col min="13317" max="13568" width="8" style="41" hidden="1"/>
    <col min="13569" max="13569" width="4.85546875" style="41" customWidth="1"/>
    <col min="13570" max="13570" width="82.28515625" style="41" customWidth="1"/>
    <col min="13571" max="13571" width="19.42578125" style="41" customWidth="1"/>
    <col min="13572" max="13572" width="1.5703125" style="41" customWidth="1"/>
    <col min="13573" max="13824" width="8" style="41" hidden="1"/>
    <col min="13825" max="13825" width="4.85546875" style="41" customWidth="1"/>
    <col min="13826" max="13826" width="82.28515625" style="41" customWidth="1"/>
    <col min="13827" max="13827" width="19.42578125" style="41" customWidth="1"/>
    <col min="13828" max="13828" width="1.5703125" style="41" customWidth="1"/>
    <col min="13829" max="14080" width="8" style="41" hidden="1"/>
    <col min="14081" max="14081" width="4.85546875" style="41" customWidth="1"/>
    <col min="14082" max="14082" width="82.28515625" style="41" customWidth="1"/>
    <col min="14083" max="14083" width="19.42578125" style="41" customWidth="1"/>
    <col min="14084" max="14084" width="1.5703125" style="41" customWidth="1"/>
    <col min="14085" max="14336" width="8" style="41" hidden="1"/>
    <col min="14337" max="14337" width="4.85546875" style="41" customWidth="1"/>
    <col min="14338" max="14338" width="82.28515625" style="41" customWidth="1"/>
    <col min="14339" max="14339" width="19.42578125" style="41" customWidth="1"/>
    <col min="14340" max="14340" width="1.5703125" style="41" customWidth="1"/>
    <col min="14341" max="14592" width="8" style="41" hidden="1"/>
    <col min="14593" max="14593" width="4.85546875" style="41" customWidth="1"/>
    <col min="14594" max="14594" width="82.28515625" style="41" customWidth="1"/>
    <col min="14595" max="14595" width="19.42578125" style="41" customWidth="1"/>
    <col min="14596" max="14596" width="1.5703125" style="41" customWidth="1"/>
    <col min="14597" max="14848" width="8" style="41" hidden="1"/>
    <col min="14849" max="14849" width="4.85546875" style="41" customWidth="1"/>
    <col min="14850" max="14850" width="82.28515625" style="41" customWidth="1"/>
    <col min="14851" max="14851" width="19.42578125" style="41" customWidth="1"/>
    <col min="14852" max="14852" width="1.5703125" style="41" customWidth="1"/>
    <col min="14853" max="15104" width="8" style="41" hidden="1"/>
    <col min="15105" max="15105" width="4.85546875" style="41" customWidth="1"/>
    <col min="15106" max="15106" width="82.28515625" style="41" customWidth="1"/>
    <col min="15107" max="15107" width="19.42578125" style="41" customWidth="1"/>
    <col min="15108" max="15108" width="1.5703125" style="41" customWidth="1"/>
    <col min="15109" max="15360" width="8" style="41" hidden="1"/>
    <col min="15361" max="15361" width="4.85546875" style="41" customWidth="1"/>
    <col min="15362" max="15362" width="82.28515625" style="41" customWidth="1"/>
    <col min="15363" max="15363" width="19.42578125" style="41" customWidth="1"/>
    <col min="15364" max="15364" width="1.5703125" style="41" customWidth="1"/>
    <col min="15365" max="15616" width="8" style="41" hidden="1"/>
    <col min="15617" max="15617" width="4.85546875" style="41" customWidth="1"/>
    <col min="15618" max="15618" width="82.28515625" style="41" customWidth="1"/>
    <col min="15619" max="15619" width="19.42578125" style="41" customWidth="1"/>
    <col min="15620" max="15620" width="1.5703125" style="41" customWidth="1"/>
    <col min="15621" max="15872" width="8" style="41" hidden="1"/>
    <col min="15873" max="15873" width="4.85546875" style="41" customWidth="1"/>
    <col min="15874" max="15874" width="82.28515625" style="41" customWidth="1"/>
    <col min="15875" max="15875" width="19.42578125" style="41" customWidth="1"/>
    <col min="15876" max="15876" width="1.5703125" style="41" customWidth="1"/>
    <col min="15877" max="16128" width="8" style="41" hidden="1"/>
    <col min="16129" max="16129" width="4.85546875" style="41" customWidth="1"/>
    <col min="16130" max="16130" width="82.28515625" style="41" customWidth="1"/>
    <col min="16131" max="16131" width="19.42578125" style="41" customWidth="1"/>
    <col min="16132" max="16132" width="1.5703125" style="41" customWidth="1"/>
    <col min="16133" max="16384" width="8" style="41" hidden="1"/>
  </cols>
  <sheetData>
    <row r="1" spans="1:256" ht="15.75" customHeight="1">
      <c r="B1" s="42" t="s">
        <v>22</v>
      </c>
      <c r="C1" s="43"/>
    </row>
    <row r="2" spans="1:256" ht="15.75" customHeight="1">
      <c r="B2" s="42" t="s">
        <v>23</v>
      </c>
      <c r="C2" s="44"/>
    </row>
    <row r="3" spans="1:256" s="48" customFormat="1">
      <c r="A3" s="45"/>
      <c r="B3" s="46"/>
      <c r="C3" s="47"/>
    </row>
    <row r="4" spans="1:256" ht="20.25">
      <c r="A4" s="3" t="str">
        <f>'T-1 Fin. Proposal Instructions'!A2</f>
        <v>Request for POS Proposal for The State of Maryland, Functional Area 3</v>
      </c>
      <c r="B4" s="3"/>
      <c r="C4" s="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6" ht="18">
      <c r="A5" s="49" t="s">
        <v>24</v>
      </c>
      <c r="B5" s="50"/>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6" ht="23.25">
      <c r="A6" s="52"/>
      <c r="B6" s="53"/>
      <c r="C6" s="54"/>
    </row>
    <row r="7" spans="1:256" s="57" customFormat="1" ht="23.25">
      <c r="A7" s="197" t="str">
        <f>'T-1 Fin. Proposal Instructions'!B5</f>
        <v>Solicitation No. F10B4400011</v>
      </c>
      <c r="B7" s="198"/>
      <c r="C7" s="198"/>
      <c r="D7" s="55"/>
      <c r="E7" s="55"/>
      <c r="F7" s="55"/>
      <c r="G7" s="55"/>
      <c r="H7" s="56" t="s">
        <v>25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61" customFormat="1" ht="18.75">
      <c r="A8" s="58"/>
      <c r="B8" s="59"/>
      <c r="C8" s="60"/>
      <c r="H8" s="56" t="s">
        <v>26</v>
      </c>
    </row>
    <row r="9" spans="1:256" s="62" customFormat="1" ht="35.25" customHeight="1">
      <c r="A9" s="199" t="s">
        <v>27</v>
      </c>
      <c r="B9" s="199"/>
      <c r="C9" s="199"/>
    </row>
    <row r="10" spans="1:256">
      <c r="A10" s="52"/>
      <c r="B10" s="63"/>
      <c r="C10" s="54"/>
    </row>
    <row r="11" spans="1:256">
      <c r="A11" s="200" t="s">
        <v>28</v>
      </c>
      <c r="B11" s="201"/>
      <c r="C11" s="64" t="s">
        <v>29</v>
      </c>
    </row>
    <row r="12" spans="1:256">
      <c r="A12" s="202"/>
      <c r="B12" s="203"/>
      <c r="C12" s="65" t="s">
        <v>30</v>
      </c>
    </row>
    <row r="13" spans="1:256" ht="25.5">
      <c r="A13" s="66" t="s">
        <v>31</v>
      </c>
      <c r="B13" s="67" t="s">
        <v>80</v>
      </c>
      <c r="C13" s="68"/>
    </row>
    <row r="14" spans="1:256">
      <c r="A14" s="66" t="s">
        <v>32</v>
      </c>
      <c r="B14" s="67" t="s">
        <v>33</v>
      </c>
      <c r="C14" s="68"/>
    </row>
    <row r="15" spans="1:256" ht="51">
      <c r="A15" s="69" t="s">
        <v>34</v>
      </c>
      <c r="B15" s="70" t="s">
        <v>81</v>
      </c>
      <c r="C15" s="68"/>
    </row>
    <row r="16" spans="1:256" ht="38.25">
      <c r="A16" s="69" t="s">
        <v>35</v>
      </c>
      <c r="B16" s="70" t="s">
        <v>79</v>
      </c>
      <c r="C16" s="68"/>
    </row>
    <row r="17" spans="1:3" ht="25.5">
      <c r="A17" s="69" t="s">
        <v>36</v>
      </c>
      <c r="B17" s="70" t="s">
        <v>98</v>
      </c>
      <c r="C17" s="68"/>
    </row>
    <row r="18" spans="1:3">
      <c r="A18" s="69" t="s">
        <v>37</v>
      </c>
      <c r="B18" s="70" t="s">
        <v>38</v>
      </c>
      <c r="C18" s="68"/>
    </row>
    <row r="19" spans="1:3" ht="25.5">
      <c r="A19" s="69" t="s">
        <v>39</v>
      </c>
      <c r="B19" s="70" t="s">
        <v>82</v>
      </c>
      <c r="C19" s="68"/>
    </row>
    <row r="20" spans="1:3" ht="54">
      <c r="A20" s="69" t="s">
        <v>40</v>
      </c>
      <c r="B20" s="71" t="s">
        <v>114</v>
      </c>
      <c r="C20" s="68"/>
    </row>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assword="DC70" sheet="1" objects="1" scenarios="1"/>
  <mergeCells count="3">
    <mergeCell ref="A7:C7"/>
    <mergeCell ref="A9:C9"/>
    <mergeCell ref="A11:B12"/>
  </mergeCells>
  <conditionalFormatting sqref="C13:C20">
    <cfRule type="cellIs" dxfId="3" priority="3" stopIfTrue="1" operator="equal">
      <formula>"Select one"</formula>
    </cfRule>
  </conditionalFormatting>
  <dataValidations count="2">
    <dataValidation type="list" allowBlank="1" showInputMessage="1" showErrorMessage="1" sqref="C13:C20">
      <formula1>$H$7:$H$8</formula1>
    </dataValidation>
    <dataValidation type="list" allowBlank="1" showInputMessage="1" showErrorMessage="1" sqref="WVK983032:WVK983036 IY13:IY20 SU13:SU20 ACQ13:ACQ20 AMM13:AMM20 AWI13:AWI20 BGE13:BGE20 BQA13:BQA20 BZW13:BZW20 CJS13:CJS20 CTO13:CTO20 DDK13:DDK20 DNG13:DNG20 DXC13:DXC20 EGY13:EGY20 EQU13:EQU20 FAQ13:FAQ20 FKM13:FKM20 FUI13:FUI20 GEE13:GEE20 GOA13:GOA20 GXW13:GXW20 HHS13:HHS20 HRO13:HRO20 IBK13:IBK20 ILG13:ILG20 IVC13:IVC20 JEY13:JEY20 JOU13:JOU20 JYQ13:JYQ20 KIM13:KIM20 KSI13:KSI20 LCE13:LCE20 LMA13:LMA20 LVW13:LVW20 MFS13:MFS20 MPO13:MPO20 MZK13:MZK20 NJG13:NJG20 NTC13:NTC20 OCY13:OCY20 OMU13:OMU20 OWQ13:OWQ20 PGM13:PGM20 PQI13:PQI20 QAE13:QAE20 QKA13:QKA20 QTW13:QTW20 RDS13:RDS20 RNO13:RNO20 RXK13:RXK20 SHG13:SHG20 SRC13:SRC20 TAY13:TAY20 TKU13:TKU20 TUQ13:TUQ20 UEM13:UEM20 UOI13:UOI20 UYE13:UYE20 VIA13:VIA20 VRW13:VRW20 WBS13:WBS20 WLO13:WLO20 WVK13:WVK20 C65528:C65532 IY65528:IY65532 SU65528:SU65532 ACQ65528:ACQ65532 AMM65528:AMM65532 AWI65528:AWI65532 BGE65528:BGE65532 BQA65528:BQA65532 BZW65528:BZW65532 CJS65528:CJS65532 CTO65528:CTO65532 DDK65528:DDK65532 DNG65528:DNG65532 DXC65528:DXC65532 EGY65528:EGY65532 EQU65528:EQU65532 FAQ65528:FAQ65532 FKM65528:FKM65532 FUI65528:FUI65532 GEE65528:GEE65532 GOA65528:GOA65532 GXW65528:GXW65532 HHS65528:HHS65532 HRO65528:HRO65532 IBK65528:IBK65532 ILG65528:ILG65532 IVC65528:IVC65532 JEY65528:JEY65532 JOU65528:JOU65532 JYQ65528:JYQ65532 KIM65528:KIM65532 KSI65528:KSI65532 LCE65528:LCE65532 LMA65528:LMA65532 LVW65528:LVW65532 MFS65528:MFS65532 MPO65528:MPO65532 MZK65528:MZK65532 NJG65528:NJG65532 NTC65528:NTC65532 OCY65528:OCY65532 OMU65528:OMU65532 OWQ65528:OWQ65532 PGM65528:PGM65532 PQI65528:PQI65532 QAE65528:QAE65532 QKA65528:QKA65532 QTW65528:QTW65532 RDS65528:RDS65532 RNO65528:RNO65532 RXK65528:RXK65532 SHG65528:SHG65532 SRC65528:SRC65532 TAY65528:TAY65532 TKU65528:TKU65532 TUQ65528:TUQ65532 UEM65528:UEM65532 UOI65528:UOI65532 UYE65528:UYE65532 VIA65528:VIA65532 VRW65528:VRW65532 WBS65528:WBS65532 WLO65528:WLO65532 WVK65528:WVK65532 C131064:C131068 IY131064:IY131068 SU131064:SU131068 ACQ131064:ACQ131068 AMM131064:AMM131068 AWI131064:AWI131068 BGE131064:BGE131068 BQA131064:BQA131068 BZW131064:BZW131068 CJS131064:CJS131068 CTO131064:CTO131068 DDK131064:DDK131068 DNG131064:DNG131068 DXC131064:DXC131068 EGY131064:EGY131068 EQU131064:EQU131068 FAQ131064:FAQ131068 FKM131064:FKM131068 FUI131064:FUI131068 GEE131064:GEE131068 GOA131064:GOA131068 GXW131064:GXW131068 HHS131064:HHS131068 HRO131064:HRO131068 IBK131064:IBK131068 ILG131064:ILG131068 IVC131064:IVC131068 JEY131064:JEY131068 JOU131064:JOU131068 JYQ131064:JYQ131068 KIM131064:KIM131068 KSI131064:KSI131068 LCE131064:LCE131068 LMA131064:LMA131068 LVW131064:LVW131068 MFS131064:MFS131068 MPO131064:MPO131068 MZK131064:MZK131068 NJG131064:NJG131068 NTC131064:NTC131068 OCY131064:OCY131068 OMU131064:OMU131068 OWQ131064:OWQ131068 PGM131064:PGM131068 PQI131064:PQI131068 QAE131064:QAE131068 QKA131064:QKA131068 QTW131064:QTW131068 RDS131064:RDS131068 RNO131064:RNO131068 RXK131064:RXK131068 SHG131064:SHG131068 SRC131064:SRC131068 TAY131064:TAY131068 TKU131064:TKU131068 TUQ131064:TUQ131068 UEM131064:UEM131068 UOI131064:UOI131068 UYE131064:UYE131068 VIA131064:VIA131068 VRW131064:VRW131068 WBS131064:WBS131068 WLO131064:WLO131068 WVK131064:WVK131068 C196600:C196604 IY196600:IY196604 SU196600:SU196604 ACQ196600:ACQ196604 AMM196600:AMM196604 AWI196600:AWI196604 BGE196600:BGE196604 BQA196600:BQA196604 BZW196600:BZW196604 CJS196600:CJS196604 CTO196600:CTO196604 DDK196600:DDK196604 DNG196600:DNG196604 DXC196600:DXC196604 EGY196600:EGY196604 EQU196600:EQU196604 FAQ196600:FAQ196604 FKM196600:FKM196604 FUI196600:FUI196604 GEE196600:GEE196604 GOA196600:GOA196604 GXW196600:GXW196604 HHS196600:HHS196604 HRO196600:HRO196604 IBK196600:IBK196604 ILG196600:ILG196604 IVC196600:IVC196604 JEY196600:JEY196604 JOU196600:JOU196604 JYQ196600:JYQ196604 KIM196600:KIM196604 KSI196600:KSI196604 LCE196600:LCE196604 LMA196600:LMA196604 LVW196600:LVW196604 MFS196600:MFS196604 MPO196600:MPO196604 MZK196600:MZK196604 NJG196600:NJG196604 NTC196600:NTC196604 OCY196600:OCY196604 OMU196600:OMU196604 OWQ196600:OWQ196604 PGM196600:PGM196604 PQI196600:PQI196604 QAE196600:QAE196604 QKA196600:QKA196604 QTW196600:QTW196604 RDS196600:RDS196604 RNO196600:RNO196604 RXK196600:RXK196604 SHG196600:SHG196604 SRC196600:SRC196604 TAY196600:TAY196604 TKU196600:TKU196604 TUQ196600:TUQ196604 UEM196600:UEM196604 UOI196600:UOI196604 UYE196600:UYE196604 VIA196600:VIA196604 VRW196600:VRW196604 WBS196600:WBS196604 WLO196600:WLO196604 WVK196600:WVK196604 C262136:C262140 IY262136:IY262140 SU262136:SU262140 ACQ262136:ACQ262140 AMM262136:AMM262140 AWI262136:AWI262140 BGE262136:BGE262140 BQA262136:BQA262140 BZW262136:BZW262140 CJS262136:CJS262140 CTO262136:CTO262140 DDK262136:DDK262140 DNG262136:DNG262140 DXC262136:DXC262140 EGY262136:EGY262140 EQU262136:EQU262140 FAQ262136:FAQ262140 FKM262136:FKM262140 FUI262136:FUI262140 GEE262136:GEE262140 GOA262136:GOA262140 GXW262136:GXW262140 HHS262136:HHS262140 HRO262136:HRO262140 IBK262136:IBK262140 ILG262136:ILG262140 IVC262136:IVC262140 JEY262136:JEY262140 JOU262136:JOU262140 JYQ262136:JYQ262140 KIM262136:KIM262140 KSI262136:KSI262140 LCE262136:LCE262140 LMA262136:LMA262140 LVW262136:LVW262140 MFS262136:MFS262140 MPO262136:MPO262140 MZK262136:MZK262140 NJG262136:NJG262140 NTC262136:NTC262140 OCY262136:OCY262140 OMU262136:OMU262140 OWQ262136:OWQ262140 PGM262136:PGM262140 PQI262136:PQI262140 QAE262136:QAE262140 QKA262136:QKA262140 QTW262136:QTW262140 RDS262136:RDS262140 RNO262136:RNO262140 RXK262136:RXK262140 SHG262136:SHG262140 SRC262136:SRC262140 TAY262136:TAY262140 TKU262136:TKU262140 TUQ262136:TUQ262140 UEM262136:UEM262140 UOI262136:UOI262140 UYE262136:UYE262140 VIA262136:VIA262140 VRW262136:VRW262140 WBS262136:WBS262140 WLO262136:WLO262140 WVK262136:WVK262140 C327672:C327676 IY327672:IY327676 SU327672:SU327676 ACQ327672:ACQ327676 AMM327672:AMM327676 AWI327672:AWI327676 BGE327672:BGE327676 BQA327672:BQA327676 BZW327672:BZW327676 CJS327672:CJS327676 CTO327672:CTO327676 DDK327672:DDK327676 DNG327672:DNG327676 DXC327672:DXC327676 EGY327672:EGY327676 EQU327672:EQU327676 FAQ327672:FAQ327676 FKM327672:FKM327676 FUI327672:FUI327676 GEE327672:GEE327676 GOA327672:GOA327676 GXW327672:GXW327676 HHS327672:HHS327676 HRO327672:HRO327676 IBK327672:IBK327676 ILG327672:ILG327676 IVC327672:IVC327676 JEY327672:JEY327676 JOU327672:JOU327676 JYQ327672:JYQ327676 KIM327672:KIM327676 KSI327672:KSI327676 LCE327672:LCE327676 LMA327672:LMA327676 LVW327672:LVW327676 MFS327672:MFS327676 MPO327672:MPO327676 MZK327672:MZK327676 NJG327672:NJG327676 NTC327672:NTC327676 OCY327672:OCY327676 OMU327672:OMU327676 OWQ327672:OWQ327676 PGM327672:PGM327676 PQI327672:PQI327676 QAE327672:QAE327676 QKA327672:QKA327676 QTW327672:QTW327676 RDS327672:RDS327676 RNO327672:RNO327676 RXK327672:RXK327676 SHG327672:SHG327676 SRC327672:SRC327676 TAY327672:TAY327676 TKU327672:TKU327676 TUQ327672:TUQ327676 UEM327672:UEM327676 UOI327672:UOI327676 UYE327672:UYE327676 VIA327672:VIA327676 VRW327672:VRW327676 WBS327672:WBS327676 WLO327672:WLO327676 WVK327672:WVK327676 C393208:C393212 IY393208:IY393212 SU393208:SU393212 ACQ393208:ACQ393212 AMM393208:AMM393212 AWI393208:AWI393212 BGE393208:BGE393212 BQA393208:BQA393212 BZW393208:BZW393212 CJS393208:CJS393212 CTO393208:CTO393212 DDK393208:DDK393212 DNG393208:DNG393212 DXC393208:DXC393212 EGY393208:EGY393212 EQU393208:EQU393212 FAQ393208:FAQ393212 FKM393208:FKM393212 FUI393208:FUI393212 GEE393208:GEE393212 GOA393208:GOA393212 GXW393208:GXW393212 HHS393208:HHS393212 HRO393208:HRO393212 IBK393208:IBK393212 ILG393208:ILG393212 IVC393208:IVC393212 JEY393208:JEY393212 JOU393208:JOU393212 JYQ393208:JYQ393212 KIM393208:KIM393212 KSI393208:KSI393212 LCE393208:LCE393212 LMA393208:LMA393212 LVW393208:LVW393212 MFS393208:MFS393212 MPO393208:MPO393212 MZK393208:MZK393212 NJG393208:NJG393212 NTC393208:NTC393212 OCY393208:OCY393212 OMU393208:OMU393212 OWQ393208:OWQ393212 PGM393208:PGM393212 PQI393208:PQI393212 QAE393208:QAE393212 QKA393208:QKA393212 QTW393208:QTW393212 RDS393208:RDS393212 RNO393208:RNO393212 RXK393208:RXK393212 SHG393208:SHG393212 SRC393208:SRC393212 TAY393208:TAY393212 TKU393208:TKU393212 TUQ393208:TUQ393212 UEM393208:UEM393212 UOI393208:UOI393212 UYE393208:UYE393212 VIA393208:VIA393212 VRW393208:VRW393212 WBS393208:WBS393212 WLO393208:WLO393212 WVK393208:WVK393212 C458744:C458748 IY458744:IY458748 SU458744:SU458748 ACQ458744:ACQ458748 AMM458744:AMM458748 AWI458744:AWI458748 BGE458744:BGE458748 BQA458744:BQA458748 BZW458744:BZW458748 CJS458744:CJS458748 CTO458744:CTO458748 DDK458744:DDK458748 DNG458744:DNG458748 DXC458744:DXC458748 EGY458744:EGY458748 EQU458744:EQU458748 FAQ458744:FAQ458748 FKM458744:FKM458748 FUI458744:FUI458748 GEE458744:GEE458748 GOA458744:GOA458748 GXW458744:GXW458748 HHS458744:HHS458748 HRO458744:HRO458748 IBK458744:IBK458748 ILG458744:ILG458748 IVC458744:IVC458748 JEY458744:JEY458748 JOU458744:JOU458748 JYQ458744:JYQ458748 KIM458744:KIM458748 KSI458744:KSI458748 LCE458744:LCE458748 LMA458744:LMA458748 LVW458744:LVW458748 MFS458744:MFS458748 MPO458744:MPO458748 MZK458744:MZK458748 NJG458744:NJG458748 NTC458744:NTC458748 OCY458744:OCY458748 OMU458744:OMU458748 OWQ458744:OWQ458748 PGM458744:PGM458748 PQI458744:PQI458748 QAE458744:QAE458748 QKA458744:QKA458748 QTW458744:QTW458748 RDS458744:RDS458748 RNO458744:RNO458748 RXK458744:RXK458748 SHG458744:SHG458748 SRC458744:SRC458748 TAY458744:TAY458748 TKU458744:TKU458748 TUQ458744:TUQ458748 UEM458744:UEM458748 UOI458744:UOI458748 UYE458744:UYE458748 VIA458744:VIA458748 VRW458744:VRW458748 WBS458744:WBS458748 WLO458744:WLO458748 WVK458744:WVK458748 C524280:C524284 IY524280:IY524284 SU524280:SU524284 ACQ524280:ACQ524284 AMM524280:AMM524284 AWI524280:AWI524284 BGE524280:BGE524284 BQA524280:BQA524284 BZW524280:BZW524284 CJS524280:CJS524284 CTO524280:CTO524284 DDK524280:DDK524284 DNG524280:DNG524284 DXC524280:DXC524284 EGY524280:EGY524284 EQU524280:EQU524284 FAQ524280:FAQ524284 FKM524280:FKM524284 FUI524280:FUI524284 GEE524280:GEE524284 GOA524280:GOA524284 GXW524280:GXW524284 HHS524280:HHS524284 HRO524280:HRO524284 IBK524280:IBK524284 ILG524280:ILG524284 IVC524280:IVC524284 JEY524280:JEY524284 JOU524280:JOU524284 JYQ524280:JYQ524284 KIM524280:KIM524284 KSI524280:KSI524284 LCE524280:LCE524284 LMA524280:LMA524284 LVW524280:LVW524284 MFS524280:MFS524284 MPO524280:MPO524284 MZK524280:MZK524284 NJG524280:NJG524284 NTC524280:NTC524284 OCY524280:OCY524284 OMU524280:OMU524284 OWQ524280:OWQ524284 PGM524280:PGM524284 PQI524280:PQI524284 QAE524280:QAE524284 QKA524280:QKA524284 QTW524280:QTW524284 RDS524280:RDS524284 RNO524280:RNO524284 RXK524280:RXK524284 SHG524280:SHG524284 SRC524280:SRC524284 TAY524280:TAY524284 TKU524280:TKU524284 TUQ524280:TUQ524284 UEM524280:UEM524284 UOI524280:UOI524284 UYE524280:UYE524284 VIA524280:VIA524284 VRW524280:VRW524284 WBS524280:WBS524284 WLO524280:WLO524284 WVK524280:WVK524284 C589816:C589820 IY589816:IY589820 SU589816:SU589820 ACQ589816:ACQ589820 AMM589816:AMM589820 AWI589816:AWI589820 BGE589816:BGE589820 BQA589816:BQA589820 BZW589816:BZW589820 CJS589816:CJS589820 CTO589816:CTO589820 DDK589816:DDK589820 DNG589816:DNG589820 DXC589816:DXC589820 EGY589816:EGY589820 EQU589816:EQU589820 FAQ589816:FAQ589820 FKM589816:FKM589820 FUI589816:FUI589820 GEE589816:GEE589820 GOA589816:GOA589820 GXW589816:GXW589820 HHS589816:HHS589820 HRO589816:HRO589820 IBK589816:IBK589820 ILG589816:ILG589820 IVC589816:IVC589820 JEY589816:JEY589820 JOU589816:JOU589820 JYQ589816:JYQ589820 KIM589816:KIM589820 KSI589816:KSI589820 LCE589816:LCE589820 LMA589816:LMA589820 LVW589816:LVW589820 MFS589816:MFS589820 MPO589816:MPO589820 MZK589816:MZK589820 NJG589816:NJG589820 NTC589816:NTC589820 OCY589816:OCY589820 OMU589816:OMU589820 OWQ589816:OWQ589820 PGM589816:PGM589820 PQI589816:PQI589820 QAE589816:QAE589820 QKA589816:QKA589820 QTW589816:QTW589820 RDS589816:RDS589820 RNO589816:RNO589820 RXK589816:RXK589820 SHG589816:SHG589820 SRC589816:SRC589820 TAY589816:TAY589820 TKU589816:TKU589820 TUQ589816:TUQ589820 UEM589816:UEM589820 UOI589816:UOI589820 UYE589816:UYE589820 VIA589816:VIA589820 VRW589816:VRW589820 WBS589816:WBS589820 WLO589816:WLO589820 WVK589816:WVK589820 C655352:C655356 IY655352:IY655356 SU655352:SU655356 ACQ655352:ACQ655356 AMM655352:AMM655356 AWI655352:AWI655356 BGE655352:BGE655356 BQA655352:BQA655356 BZW655352:BZW655356 CJS655352:CJS655356 CTO655352:CTO655356 DDK655352:DDK655356 DNG655352:DNG655356 DXC655352:DXC655356 EGY655352:EGY655356 EQU655352:EQU655356 FAQ655352:FAQ655356 FKM655352:FKM655356 FUI655352:FUI655356 GEE655352:GEE655356 GOA655352:GOA655356 GXW655352:GXW655356 HHS655352:HHS655356 HRO655352:HRO655356 IBK655352:IBK655356 ILG655352:ILG655356 IVC655352:IVC655356 JEY655352:JEY655356 JOU655352:JOU655356 JYQ655352:JYQ655356 KIM655352:KIM655356 KSI655352:KSI655356 LCE655352:LCE655356 LMA655352:LMA655356 LVW655352:LVW655356 MFS655352:MFS655356 MPO655352:MPO655356 MZK655352:MZK655356 NJG655352:NJG655356 NTC655352:NTC655356 OCY655352:OCY655356 OMU655352:OMU655356 OWQ655352:OWQ655356 PGM655352:PGM655356 PQI655352:PQI655356 QAE655352:QAE655356 QKA655352:QKA655356 QTW655352:QTW655356 RDS655352:RDS655356 RNO655352:RNO655356 RXK655352:RXK655356 SHG655352:SHG655356 SRC655352:SRC655356 TAY655352:TAY655356 TKU655352:TKU655356 TUQ655352:TUQ655356 UEM655352:UEM655356 UOI655352:UOI655356 UYE655352:UYE655356 VIA655352:VIA655356 VRW655352:VRW655356 WBS655352:WBS655356 WLO655352:WLO655356 WVK655352:WVK655356 C720888:C720892 IY720888:IY720892 SU720888:SU720892 ACQ720888:ACQ720892 AMM720888:AMM720892 AWI720888:AWI720892 BGE720888:BGE720892 BQA720888:BQA720892 BZW720888:BZW720892 CJS720888:CJS720892 CTO720888:CTO720892 DDK720888:DDK720892 DNG720888:DNG720892 DXC720888:DXC720892 EGY720888:EGY720892 EQU720888:EQU720892 FAQ720888:FAQ720892 FKM720888:FKM720892 FUI720888:FUI720892 GEE720888:GEE720892 GOA720888:GOA720892 GXW720888:GXW720892 HHS720888:HHS720892 HRO720888:HRO720892 IBK720888:IBK720892 ILG720888:ILG720892 IVC720888:IVC720892 JEY720888:JEY720892 JOU720888:JOU720892 JYQ720888:JYQ720892 KIM720888:KIM720892 KSI720888:KSI720892 LCE720888:LCE720892 LMA720888:LMA720892 LVW720888:LVW720892 MFS720888:MFS720892 MPO720888:MPO720892 MZK720888:MZK720892 NJG720888:NJG720892 NTC720888:NTC720892 OCY720888:OCY720892 OMU720888:OMU720892 OWQ720888:OWQ720892 PGM720888:PGM720892 PQI720888:PQI720892 QAE720888:QAE720892 QKA720888:QKA720892 QTW720888:QTW720892 RDS720888:RDS720892 RNO720888:RNO720892 RXK720888:RXK720892 SHG720888:SHG720892 SRC720888:SRC720892 TAY720888:TAY720892 TKU720888:TKU720892 TUQ720888:TUQ720892 UEM720888:UEM720892 UOI720888:UOI720892 UYE720888:UYE720892 VIA720888:VIA720892 VRW720888:VRW720892 WBS720888:WBS720892 WLO720888:WLO720892 WVK720888:WVK720892 C786424:C786428 IY786424:IY786428 SU786424:SU786428 ACQ786424:ACQ786428 AMM786424:AMM786428 AWI786424:AWI786428 BGE786424:BGE786428 BQA786424:BQA786428 BZW786424:BZW786428 CJS786424:CJS786428 CTO786424:CTO786428 DDK786424:DDK786428 DNG786424:DNG786428 DXC786424:DXC786428 EGY786424:EGY786428 EQU786424:EQU786428 FAQ786424:FAQ786428 FKM786424:FKM786428 FUI786424:FUI786428 GEE786424:GEE786428 GOA786424:GOA786428 GXW786424:GXW786428 HHS786424:HHS786428 HRO786424:HRO786428 IBK786424:IBK786428 ILG786424:ILG786428 IVC786424:IVC786428 JEY786424:JEY786428 JOU786424:JOU786428 JYQ786424:JYQ786428 KIM786424:KIM786428 KSI786424:KSI786428 LCE786424:LCE786428 LMA786424:LMA786428 LVW786424:LVW786428 MFS786424:MFS786428 MPO786424:MPO786428 MZK786424:MZK786428 NJG786424:NJG786428 NTC786424:NTC786428 OCY786424:OCY786428 OMU786424:OMU786428 OWQ786424:OWQ786428 PGM786424:PGM786428 PQI786424:PQI786428 QAE786424:QAE786428 QKA786424:QKA786428 QTW786424:QTW786428 RDS786424:RDS786428 RNO786424:RNO786428 RXK786424:RXK786428 SHG786424:SHG786428 SRC786424:SRC786428 TAY786424:TAY786428 TKU786424:TKU786428 TUQ786424:TUQ786428 UEM786424:UEM786428 UOI786424:UOI786428 UYE786424:UYE786428 VIA786424:VIA786428 VRW786424:VRW786428 WBS786424:WBS786428 WLO786424:WLO786428 WVK786424:WVK786428 C851960:C851964 IY851960:IY851964 SU851960:SU851964 ACQ851960:ACQ851964 AMM851960:AMM851964 AWI851960:AWI851964 BGE851960:BGE851964 BQA851960:BQA851964 BZW851960:BZW851964 CJS851960:CJS851964 CTO851960:CTO851964 DDK851960:DDK851964 DNG851960:DNG851964 DXC851960:DXC851964 EGY851960:EGY851964 EQU851960:EQU851964 FAQ851960:FAQ851964 FKM851960:FKM851964 FUI851960:FUI851964 GEE851960:GEE851964 GOA851960:GOA851964 GXW851960:GXW851964 HHS851960:HHS851964 HRO851960:HRO851964 IBK851960:IBK851964 ILG851960:ILG851964 IVC851960:IVC851964 JEY851960:JEY851964 JOU851960:JOU851964 JYQ851960:JYQ851964 KIM851960:KIM851964 KSI851960:KSI851964 LCE851960:LCE851964 LMA851960:LMA851964 LVW851960:LVW851964 MFS851960:MFS851964 MPO851960:MPO851964 MZK851960:MZK851964 NJG851960:NJG851964 NTC851960:NTC851964 OCY851960:OCY851964 OMU851960:OMU851964 OWQ851960:OWQ851964 PGM851960:PGM851964 PQI851960:PQI851964 QAE851960:QAE851964 QKA851960:QKA851964 QTW851960:QTW851964 RDS851960:RDS851964 RNO851960:RNO851964 RXK851960:RXK851964 SHG851960:SHG851964 SRC851960:SRC851964 TAY851960:TAY851964 TKU851960:TKU851964 TUQ851960:TUQ851964 UEM851960:UEM851964 UOI851960:UOI851964 UYE851960:UYE851964 VIA851960:VIA851964 VRW851960:VRW851964 WBS851960:WBS851964 WLO851960:WLO851964 WVK851960:WVK851964 C917496:C917500 IY917496:IY917500 SU917496:SU917500 ACQ917496:ACQ917500 AMM917496:AMM917500 AWI917496:AWI917500 BGE917496:BGE917500 BQA917496:BQA917500 BZW917496:BZW917500 CJS917496:CJS917500 CTO917496:CTO917500 DDK917496:DDK917500 DNG917496:DNG917500 DXC917496:DXC917500 EGY917496:EGY917500 EQU917496:EQU917500 FAQ917496:FAQ917500 FKM917496:FKM917500 FUI917496:FUI917500 GEE917496:GEE917500 GOA917496:GOA917500 GXW917496:GXW917500 HHS917496:HHS917500 HRO917496:HRO917500 IBK917496:IBK917500 ILG917496:ILG917500 IVC917496:IVC917500 JEY917496:JEY917500 JOU917496:JOU917500 JYQ917496:JYQ917500 KIM917496:KIM917500 KSI917496:KSI917500 LCE917496:LCE917500 LMA917496:LMA917500 LVW917496:LVW917500 MFS917496:MFS917500 MPO917496:MPO917500 MZK917496:MZK917500 NJG917496:NJG917500 NTC917496:NTC917500 OCY917496:OCY917500 OMU917496:OMU917500 OWQ917496:OWQ917500 PGM917496:PGM917500 PQI917496:PQI917500 QAE917496:QAE917500 QKA917496:QKA917500 QTW917496:QTW917500 RDS917496:RDS917500 RNO917496:RNO917500 RXK917496:RXK917500 SHG917496:SHG917500 SRC917496:SRC917500 TAY917496:TAY917500 TKU917496:TKU917500 TUQ917496:TUQ917500 UEM917496:UEM917500 UOI917496:UOI917500 UYE917496:UYE917500 VIA917496:VIA917500 VRW917496:VRW917500 WBS917496:WBS917500 WLO917496:WLO917500 WVK917496:WVK917500 C983032:C983036 IY983032:IY983036 SU983032:SU983036 ACQ983032:ACQ983036 AMM983032:AMM983036 AWI983032:AWI983036 BGE983032:BGE983036 BQA983032:BQA983036 BZW983032:BZW983036 CJS983032:CJS983036 CTO983032:CTO983036 DDK983032:DDK983036 DNG983032:DNG983036 DXC983032:DXC983036 EGY983032:EGY983036 EQU983032:EQU983036 FAQ983032:FAQ983036 FKM983032:FKM983036 FUI983032:FUI983036 GEE983032:GEE983036 GOA983032:GOA983036 GXW983032:GXW983036 HHS983032:HHS983036 HRO983032:HRO983036 IBK983032:IBK983036 ILG983032:ILG983036 IVC983032:IVC983036 JEY983032:JEY983036 JOU983032:JOU983036 JYQ983032:JYQ983036 KIM983032:KIM983036 KSI983032:KSI983036 LCE983032:LCE983036 LMA983032:LMA983036 LVW983032:LVW983036 MFS983032:MFS983036 MPO983032:MPO983036 MZK983032:MZK983036 NJG983032:NJG983036 NTC983032:NTC983036 OCY983032:OCY983036 OMU983032:OMU983036 OWQ983032:OWQ983036 PGM983032:PGM983036 PQI983032:PQI983036 QAE983032:QAE983036 QKA983032:QKA983036 QTW983032:QTW983036 RDS983032:RDS983036 RNO983032:RNO983036 RXK983032:RXK983036 SHG983032:SHG983036 SRC983032:SRC983036 TAY983032:TAY983036 TKU983032:TKU983036 TUQ983032:TUQ983036 UEM983032:UEM983036 UOI983032:UOI983036 UYE983032:UYE983036 VIA983032:VIA983036 VRW983032:VRW983036 WBS983032:WBS983036 WLO983032:WLO983036">
      <formula1>List_YesNo</formula1>
    </dataValidation>
  </dataValidation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249"/>
  <sheetViews>
    <sheetView showGridLines="0" zoomScaleNormal="100" workbookViewId="0"/>
  </sheetViews>
  <sheetFormatPr defaultColWidth="0" defaultRowHeight="12.75" customHeight="1" zeroHeight="1"/>
  <cols>
    <col min="1" max="1" width="12.5703125" style="74" customWidth="1"/>
    <col min="2" max="2" width="15.42578125" style="74" customWidth="1"/>
    <col min="3" max="3" width="77.140625" style="80" customWidth="1"/>
    <col min="4" max="4" width="24.85546875" style="75" customWidth="1"/>
    <col min="5" max="6" width="9.140625" style="75" customWidth="1"/>
    <col min="7" max="7" width="9.140625" style="75" hidden="1" customWidth="1"/>
    <col min="8" max="256" width="9.140625" style="75" customWidth="1"/>
    <col min="257" max="257" width="12.5703125" style="76" customWidth="1"/>
    <col min="258" max="258" width="15.42578125" style="76" customWidth="1"/>
    <col min="259" max="259" width="84.7109375" style="76" customWidth="1"/>
    <col min="260" max="260" width="7.140625" style="76" customWidth="1"/>
    <col min="261" max="512" width="9.140625" style="76" hidden="1"/>
    <col min="513" max="513" width="12.5703125" style="76" customWidth="1"/>
    <col min="514" max="514" width="15.42578125" style="76" customWidth="1"/>
    <col min="515" max="515" width="84.7109375" style="76" customWidth="1"/>
    <col min="516" max="516" width="7.140625" style="76" customWidth="1"/>
    <col min="517" max="768" width="9.140625" style="76" hidden="1"/>
    <col min="769" max="769" width="12.5703125" style="76" customWidth="1"/>
    <col min="770" max="770" width="15.42578125" style="76" customWidth="1"/>
    <col min="771" max="771" width="84.7109375" style="76" customWidth="1"/>
    <col min="772" max="772" width="7.140625" style="76" customWidth="1"/>
    <col min="773" max="1024" width="9.140625" style="76" hidden="1"/>
    <col min="1025" max="1025" width="12.5703125" style="76" customWidth="1"/>
    <col min="1026" max="1026" width="15.42578125" style="76" customWidth="1"/>
    <col min="1027" max="1027" width="84.7109375" style="76" customWidth="1"/>
    <col min="1028" max="1028" width="7.140625" style="75" customWidth="1"/>
    <col min="1029" max="1280" width="9.140625" style="75" hidden="1"/>
    <col min="1281" max="1281" width="12.5703125" style="75" customWidth="1"/>
    <col min="1282" max="1282" width="15.42578125" style="75" customWidth="1"/>
    <col min="1283" max="1283" width="84.7109375" style="75" customWidth="1"/>
    <col min="1284" max="1284" width="7.140625" style="75" customWidth="1"/>
    <col min="1285" max="1536" width="9.140625" style="75" hidden="1"/>
    <col min="1537" max="1537" width="12.5703125" style="75" customWidth="1"/>
    <col min="1538" max="1538" width="15.42578125" style="75" customWidth="1"/>
    <col min="1539" max="1539" width="84.7109375" style="75" customWidth="1"/>
    <col min="1540" max="1540" width="7.140625" style="75" customWidth="1"/>
    <col min="1541" max="1792" width="9.140625" style="75" hidden="1"/>
    <col min="1793" max="1793" width="12.5703125" style="75" customWidth="1"/>
    <col min="1794" max="1794" width="15.42578125" style="75" customWidth="1"/>
    <col min="1795" max="1795" width="84.7109375" style="75" customWidth="1"/>
    <col min="1796" max="1796" width="7.140625" style="75" customWidth="1"/>
    <col min="1797" max="2048" width="9.140625" style="75" hidden="1"/>
    <col min="2049" max="2049" width="12.5703125" style="75" customWidth="1"/>
    <col min="2050" max="2050" width="15.42578125" style="75" customWidth="1"/>
    <col min="2051" max="2051" width="84.7109375" style="75" customWidth="1"/>
    <col min="2052" max="2052" width="7.140625" style="75" customWidth="1"/>
    <col min="2053" max="2304" width="9.140625" style="75" hidden="1"/>
    <col min="2305" max="2305" width="12.5703125" style="75" customWidth="1"/>
    <col min="2306" max="2306" width="15.42578125" style="75" customWidth="1"/>
    <col min="2307" max="2307" width="84.7109375" style="75" customWidth="1"/>
    <col min="2308" max="2308" width="7.140625" style="75" customWidth="1"/>
    <col min="2309" max="2560" width="9.140625" style="75" hidden="1"/>
    <col min="2561" max="2561" width="12.5703125" style="75" customWidth="1"/>
    <col min="2562" max="2562" width="15.42578125" style="75" customWidth="1"/>
    <col min="2563" max="2563" width="84.7109375" style="75" customWidth="1"/>
    <col min="2564" max="2564" width="7.140625" style="75" customWidth="1"/>
    <col min="2565" max="2816" width="9.140625" style="75" hidden="1"/>
    <col min="2817" max="2817" width="12.5703125" style="75" customWidth="1"/>
    <col min="2818" max="2818" width="15.42578125" style="75" customWidth="1"/>
    <col min="2819" max="2819" width="84.7109375" style="75" customWidth="1"/>
    <col min="2820" max="2820" width="7.140625" style="75" customWidth="1"/>
    <col min="2821" max="3072" width="9.140625" style="75" hidden="1"/>
    <col min="3073" max="3073" width="12.5703125" style="75" customWidth="1"/>
    <col min="3074" max="3074" width="15.42578125" style="75" customWidth="1"/>
    <col min="3075" max="3075" width="84.7109375" style="75" customWidth="1"/>
    <col min="3076" max="3076" width="7.140625" style="75" customWidth="1"/>
    <col min="3077" max="3328" width="9.140625" style="75" hidden="1"/>
    <col min="3329" max="3329" width="12.5703125" style="75" customWidth="1"/>
    <col min="3330" max="3330" width="15.42578125" style="75" customWidth="1"/>
    <col min="3331" max="3331" width="84.7109375" style="75" customWidth="1"/>
    <col min="3332" max="3332" width="7.140625" style="75" customWidth="1"/>
    <col min="3333" max="3584" width="9.140625" style="75" hidden="1"/>
    <col min="3585" max="3585" width="12.5703125" style="75" customWidth="1"/>
    <col min="3586" max="3586" width="15.42578125" style="75" customWidth="1"/>
    <col min="3587" max="3587" width="84.7109375" style="75" customWidth="1"/>
    <col min="3588" max="3588" width="7.140625" style="75" customWidth="1"/>
    <col min="3589" max="3840" width="9.140625" style="75" hidden="1"/>
    <col min="3841" max="3841" width="12.5703125" style="75" customWidth="1"/>
    <col min="3842" max="3842" width="15.42578125" style="75" customWidth="1"/>
    <col min="3843" max="3843" width="84.7109375" style="75" customWidth="1"/>
    <col min="3844" max="3844" width="7.140625" style="75" customWidth="1"/>
    <col min="3845" max="4096" width="9.140625" style="75" hidden="1"/>
    <col min="4097" max="4097" width="12.5703125" style="75" customWidth="1"/>
    <col min="4098" max="4098" width="15.42578125" style="75" customWidth="1"/>
    <col min="4099" max="4099" width="84.7109375" style="75" customWidth="1"/>
    <col min="4100" max="4100" width="7.140625" style="75" customWidth="1"/>
    <col min="4101" max="4352" width="9.140625" style="75" hidden="1"/>
    <col min="4353" max="4353" width="12.5703125" style="75" customWidth="1"/>
    <col min="4354" max="4354" width="15.42578125" style="75" customWidth="1"/>
    <col min="4355" max="4355" width="84.7109375" style="75" customWidth="1"/>
    <col min="4356" max="4356" width="7.140625" style="75" customWidth="1"/>
    <col min="4357" max="4608" width="9.140625" style="75" hidden="1"/>
    <col min="4609" max="4609" width="12.5703125" style="75" customWidth="1"/>
    <col min="4610" max="4610" width="15.42578125" style="75" customWidth="1"/>
    <col min="4611" max="4611" width="84.7109375" style="75" customWidth="1"/>
    <col min="4612" max="4612" width="7.140625" style="75" customWidth="1"/>
    <col min="4613" max="4864" width="9.140625" style="75" hidden="1"/>
    <col min="4865" max="4865" width="12.5703125" style="75" customWidth="1"/>
    <col min="4866" max="4866" width="15.42578125" style="75" customWidth="1"/>
    <col min="4867" max="4867" width="84.7109375" style="75" customWidth="1"/>
    <col min="4868" max="4868" width="7.140625" style="75" customWidth="1"/>
    <col min="4869" max="5120" width="9.140625" style="75" hidden="1"/>
    <col min="5121" max="5121" width="12.5703125" style="75" customWidth="1"/>
    <col min="5122" max="5122" width="15.42578125" style="75" customWidth="1"/>
    <col min="5123" max="5123" width="84.7109375" style="75" customWidth="1"/>
    <col min="5124" max="5124" width="7.140625" style="75" customWidth="1"/>
    <col min="5125" max="5376" width="9.140625" style="75" hidden="1"/>
    <col min="5377" max="5377" width="12.5703125" style="75" customWidth="1"/>
    <col min="5378" max="5378" width="15.42578125" style="75" customWidth="1"/>
    <col min="5379" max="5379" width="84.7109375" style="75" customWidth="1"/>
    <col min="5380" max="5380" width="7.140625" style="75" customWidth="1"/>
    <col min="5381" max="5632" width="9.140625" style="75" hidden="1"/>
    <col min="5633" max="5633" width="12.5703125" style="75" customWidth="1"/>
    <col min="5634" max="5634" width="15.42578125" style="75" customWidth="1"/>
    <col min="5635" max="5635" width="84.7109375" style="75" customWidth="1"/>
    <col min="5636" max="5636" width="7.140625" style="75" customWidth="1"/>
    <col min="5637" max="5888" width="9.140625" style="75" hidden="1"/>
    <col min="5889" max="5889" width="12.5703125" style="75" customWidth="1"/>
    <col min="5890" max="5890" width="15.42578125" style="75" customWidth="1"/>
    <col min="5891" max="5891" width="84.7109375" style="75" customWidth="1"/>
    <col min="5892" max="5892" width="7.140625" style="75" customWidth="1"/>
    <col min="5893" max="6144" width="9.140625" style="75" hidden="1"/>
    <col min="6145" max="6145" width="12.5703125" style="75" customWidth="1"/>
    <col min="6146" max="6146" width="15.42578125" style="75" customWidth="1"/>
    <col min="6147" max="6147" width="84.7109375" style="75" customWidth="1"/>
    <col min="6148" max="6148" width="7.140625" style="75" customWidth="1"/>
    <col min="6149" max="6400" width="9.140625" style="75" hidden="1"/>
    <col min="6401" max="6401" width="12.5703125" style="75" customWidth="1"/>
    <col min="6402" max="6402" width="15.42578125" style="75" customWidth="1"/>
    <col min="6403" max="6403" width="84.7109375" style="75" customWidth="1"/>
    <col min="6404" max="6404" width="7.140625" style="75" customWidth="1"/>
    <col min="6405" max="6656" width="9.140625" style="75" hidden="1"/>
    <col min="6657" max="6657" width="12.5703125" style="75" customWidth="1"/>
    <col min="6658" max="6658" width="15.42578125" style="75" customWidth="1"/>
    <col min="6659" max="6659" width="84.7109375" style="75" customWidth="1"/>
    <col min="6660" max="6660" width="7.140625" style="75" customWidth="1"/>
    <col min="6661" max="6912" width="9.140625" style="75" hidden="1"/>
    <col min="6913" max="6913" width="12.5703125" style="75" customWidth="1"/>
    <col min="6914" max="6914" width="15.42578125" style="75" customWidth="1"/>
    <col min="6915" max="6915" width="84.7109375" style="75" customWidth="1"/>
    <col min="6916" max="6916" width="7.140625" style="75" customWidth="1"/>
    <col min="6917" max="7168" width="9.140625" style="75" hidden="1"/>
    <col min="7169" max="7169" width="12.5703125" style="75" customWidth="1"/>
    <col min="7170" max="7170" width="15.42578125" style="75" customWidth="1"/>
    <col min="7171" max="7171" width="84.7109375" style="75" customWidth="1"/>
    <col min="7172" max="7172" width="7.140625" style="75" customWidth="1"/>
    <col min="7173" max="7424" width="9.140625" style="75" hidden="1"/>
    <col min="7425" max="7425" width="12.5703125" style="75" customWidth="1"/>
    <col min="7426" max="7426" width="15.42578125" style="75" customWidth="1"/>
    <col min="7427" max="7427" width="84.7109375" style="75" customWidth="1"/>
    <col min="7428" max="7428" width="7.140625" style="75" customWidth="1"/>
    <col min="7429" max="7680" width="9.140625" style="75" hidden="1"/>
    <col min="7681" max="7681" width="12.5703125" style="75" customWidth="1"/>
    <col min="7682" max="7682" width="15.42578125" style="75" customWidth="1"/>
    <col min="7683" max="7683" width="84.7109375" style="75" customWidth="1"/>
    <col min="7684" max="7684" width="7.140625" style="75" customWidth="1"/>
    <col min="7685" max="7936" width="9.140625" style="75" hidden="1"/>
    <col min="7937" max="7937" width="12.5703125" style="75" customWidth="1"/>
    <col min="7938" max="7938" width="15.42578125" style="75" customWidth="1"/>
    <col min="7939" max="7939" width="84.7109375" style="75" customWidth="1"/>
    <col min="7940" max="7940" width="7.140625" style="75" customWidth="1"/>
    <col min="7941" max="8192" width="9.140625" style="75" hidden="1"/>
    <col min="8193" max="8193" width="12.5703125" style="75" customWidth="1"/>
    <col min="8194" max="8194" width="15.42578125" style="75" customWidth="1"/>
    <col min="8195" max="8195" width="84.7109375" style="75" customWidth="1"/>
    <col min="8196" max="8196" width="7.140625" style="75" customWidth="1"/>
    <col min="8197" max="8448" width="9.140625" style="75" hidden="1"/>
    <col min="8449" max="8449" width="12.5703125" style="75" customWidth="1"/>
    <col min="8450" max="8450" width="15.42578125" style="75" customWidth="1"/>
    <col min="8451" max="8451" width="84.7109375" style="75" customWidth="1"/>
    <col min="8452" max="8452" width="7.140625" style="75" customWidth="1"/>
    <col min="8453" max="8704" width="9.140625" style="75" hidden="1"/>
    <col min="8705" max="8705" width="12.5703125" style="75" customWidth="1"/>
    <col min="8706" max="8706" width="15.42578125" style="75" customWidth="1"/>
    <col min="8707" max="8707" width="84.7109375" style="75" customWidth="1"/>
    <col min="8708" max="8708" width="7.140625" style="75" customWidth="1"/>
    <col min="8709" max="8960" width="9.140625" style="75" hidden="1"/>
    <col min="8961" max="8961" width="12.5703125" style="75" customWidth="1"/>
    <col min="8962" max="8962" width="15.42578125" style="75" customWidth="1"/>
    <col min="8963" max="8963" width="84.7109375" style="75" customWidth="1"/>
    <col min="8964" max="8964" width="7.140625" style="75" customWidth="1"/>
    <col min="8965" max="9216" width="9.140625" style="75" hidden="1"/>
    <col min="9217" max="9217" width="12.5703125" style="75" customWidth="1"/>
    <col min="9218" max="9218" width="15.42578125" style="75" customWidth="1"/>
    <col min="9219" max="9219" width="84.7109375" style="75" customWidth="1"/>
    <col min="9220" max="9220" width="7.140625" style="75" customWidth="1"/>
    <col min="9221" max="9472" width="9.140625" style="75" hidden="1"/>
    <col min="9473" max="9473" width="12.5703125" style="75" customWidth="1"/>
    <col min="9474" max="9474" width="15.42578125" style="75" customWidth="1"/>
    <col min="9475" max="9475" width="84.7109375" style="75" customWidth="1"/>
    <col min="9476" max="9476" width="7.140625" style="75" customWidth="1"/>
    <col min="9477" max="9728" width="9.140625" style="75" hidden="1"/>
    <col min="9729" max="9729" width="12.5703125" style="75" customWidth="1"/>
    <col min="9730" max="9730" width="15.42578125" style="75" customWidth="1"/>
    <col min="9731" max="9731" width="84.7109375" style="75" customWidth="1"/>
    <col min="9732" max="9732" width="7.140625" style="75" customWidth="1"/>
    <col min="9733" max="9984" width="9.140625" style="75" hidden="1"/>
    <col min="9985" max="9985" width="12.5703125" style="75" customWidth="1"/>
    <col min="9986" max="9986" width="15.42578125" style="75" customWidth="1"/>
    <col min="9987" max="9987" width="84.7109375" style="75" customWidth="1"/>
    <col min="9988" max="9988" width="7.140625" style="75" customWidth="1"/>
    <col min="9989" max="10240" width="9.140625" style="75" hidden="1"/>
    <col min="10241" max="10241" width="12.5703125" style="75" customWidth="1"/>
    <col min="10242" max="10242" width="15.42578125" style="75" customWidth="1"/>
    <col min="10243" max="10243" width="84.7109375" style="75" customWidth="1"/>
    <col min="10244" max="10244" width="7.140625" style="75" customWidth="1"/>
    <col min="10245" max="10496" width="9.140625" style="75" hidden="1"/>
    <col min="10497" max="10497" width="12.5703125" style="75" customWidth="1"/>
    <col min="10498" max="10498" width="15.42578125" style="75" customWidth="1"/>
    <col min="10499" max="10499" width="84.7109375" style="75" customWidth="1"/>
    <col min="10500" max="10500" width="7.140625" style="75" customWidth="1"/>
    <col min="10501" max="10752" width="9.140625" style="75" hidden="1"/>
    <col min="10753" max="10753" width="12.5703125" style="75" customWidth="1"/>
    <col min="10754" max="10754" width="15.42578125" style="75" customWidth="1"/>
    <col min="10755" max="10755" width="84.7109375" style="75" customWidth="1"/>
    <col min="10756" max="10756" width="7.140625" style="75" customWidth="1"/>
    <col min="10757" max="11008" width="9.140625" style="75" hidden="1"/>
    <col min="11009" max="11009" width="12.5703125" style="75" customWidth="1"/>
    <col min="11010" max="11010" width="15.42578125" style="75" customWidth="1"/>
    <col min="11011" max="11011" width="84.7109375" style="75" customWidth="1"/>
    <col min="11012" max="11012" width="7.140625" style="75" customWidth="1"/>
    <col min="11013" max="11264" width="9.140625" style="75" hidden="1"/>
    <col min="11265" max="11265" width="12.5703125" style="75" customWidth="1"/>
    <col min="11266" max="11266" width="15.42578125" style="75" customWidth="1"/>
    <col min="11267" max="11267" width="84.7109375" style="75" customWidth="1"/>
    <col min="11268" max="11268" width="7.140625" style="75" customWidth="1"/>
    <col min="11269" max="11520" width="9.140625" style="75" hidden="1"/>
    <col min="11521" max="11521" width="12.5703125" style="75" customWidth="1"/>
    <col min="11522" max="11522" width="15.42578125" style="75" customWidth="1"/>
    <col min="11523" max="11523" width="84.7109375" style="75" customWidth="1"/>
    <col min="11524" max="11524" width="7.140625" style="75" customWidth="1"/>
    <col min="11525" max="11776" width="9.140625" style="75" hidden="1"/>
    <col min="11777" max="11777" width="12.5703125" style="75" customWidth="1"/>
    <col min="11778" max="11778" width="15.42578125" style="75" customWidth="1"/>
    <col min="11779" max="11779" width="84.7109375" style="75" customWidth="1"/>
    <col min="11780" max="11780" width="7.140625" style="75" customWidth="1"/>
    <col min="11781" max="12032" width="9.140625" style="75" hidden="1"/>
    <col min="12033" max="12033" width="12.5703125" style="75" customWidth="1"/>
    <col min="12034" max="12034" width="15.42578125" style="75" customWidth="1"/>
    <col min="12035" max="12035" width="84.7109375" style="75" customWidth="1"/>
    <col min="12036" max="12036" width="7.140625" style="75" customWidth="1"/>
    <col min="12037" max="12288" width="9.140625" style="75" hidden="1"/>
    <col min="12289" max="12289" width="12.5703125" style="75" customWidth="1"/>
    <col min="12290" max="12290" width="15.42578125" style="75" customWidth="1"/>
    <col min="12291" max="12291" width="84.7109375" style="75" customWidth="1"/>
    <col min="12292" max="12292" width="7.140625" style="75" customWidth="1"/>
    <col min="12293" max="12544" width="9.140625" style="75" hidden="1"/>
    <col min="12545" max="12545" width="12.5703125" style="75" customWidth="1"/>
    <col min="12546" max="12546" width="15.42578125" style="75" customWidth="1"/>
    <col min="12547" max="12547" width="84.7109375" style="75" customWidth="1"/>
    <col min="12548" max="12548" width="7.140625" style="75" customWidth="1"/>
    <col min="12549" max="12800" width="9.140625" style="75" hidden="1"/>
    <col min="12801" max="12801" width="12.5703125" style="75" customWidth="1"/>
    <col min="12802" max="12802" width="15.42578125" style="75" customWidth="1"/>
    <col min="12803" max="12803" width="84.7109375" style="75" customWidth="1"/>
    <col min="12804" max="12804" width="7.140625" style="75" customWidth="1"/>
    <col min="12805" max="13056" width="9.140625" style="75" hidden="1"/>
    <col min="13057" max="13057" width="12.5703125" style="75" customWidth="1"/>
    <col min="13058" max="13058" width="15.42578125" style="75" customWidth="1"/>
    <col min="13059" max="13059" width="84.7109375" style="75" customWidth="1"/>
    <col min="13060" max="13060" width="7.140625" style="75" customWidth="1"/>
    <col min="13061" max="13312" width="9.140625" style="75" hidden="1"/>
    <col min="13313" max="13313" width="12.5703125" style="75" customWidth="1"/>
    <col min="13314" max="13314" width="15.42578125" style="75" customWidth="1"/>
    <col min="13315" max="13315" width="84.7109375" style="75" customWidth="1"/>
    <col min="13316" max="13316" width="7.140625" style="75" customWidth="1"/>
    <col min="13317" max="13568" width="9.140625" style="75" hidden="1"/>
    <col min="13569" max="13569" width="12.5703125" style="75" customWidth="1"/>
    <col min="13570" max="13570" width="15.42578125" style="75" customWidth="1"/>
    <col min="13571" max="13571" width="84.7109375" style="75" customWidth="1"/>
    <col min="13572" max="13572" width="7.140625" style="75" customWidth="1"/>
    <col min="13573" max="13824" width="9.140625" style="75" hidden="1"/>
    <col min="13825" max="13825" width="12.5703125" style="75" customWidth="1"/>
    <col min="13826" max="13826" width="15.42578125" style="75" customWidth="1"/>
    <col min="13827" max="13827" width="84.7109375" style="75" customWidth="1"/>
    <col min="13828" max="13828" width="7.140625" style="75" customWidth="1"/>
    <col min="13829" max="14080" width="9.140625" style="75" hidden="1"/>
    <col min="14081" max="14081" width="12.5703125" style="75" customWidth="1"/>
    <col min="14082" max="14082" width="15.42578125" style="75" customWidth="1"/>
    <col min="14083" max="14083" width="84.7109375" style="75" customWidth="1"/>
    <col min="14084" max="14084" width="7.140625" style="75" customWidth="1"/>
    <col min="14085" max="14336" width="9.140625" style="75" hidden="1"/>
    <col min="14337" max="14337" width="12.5703125" style="75" customWidth="1"/>
    <col min="14338" max="14338" width="15.42578125" style="75" customWidth="1"/>
    <col min="14339" max="14339" width="84.7109375" style="75" customWidth="1"/>
    <col min="14340" max="14340" width="7.140625" style="75" customWidth="1"/>
    <col min="14341" max="14592" width="9.140625" style="75" hidden="1"/>
    <col min="14593" max="14593" width="12.5703125" style="75" customWidth="1"/>
    <col min="14594" max="14594" width="15.42578125" style="75" customWidth="1"/>
    <col min="14595" max="14595" width="84.7109375" style="75" customWidth="1"/>
    <col min="14596" max="14596" width="7.140625" style="75" customWidth="1"/>
    <col min="14597" max="14848" width="9.140625" style="75" hidden="1"/>
    <col min="14849" max="14849" width="12.5703125" style="75" customWidth="1"/>
    <col min="14850" max="14850" width="15.42578125" style="75" customWidth="1"/>
    <col min="14851" max="14851" width="84.7109375" style="75" customWidth="1"/>
    <col min="14852" max="14852" width="7.140625" style="75" customWidth="1"/>
    <col min="14853" max="15104" width="9.140625" style="75" hidden="1"/>
    <col min="15105" max="15105" width="12.5703125" style="75" customWidth="1"/>
    <col min="15106" max="15106" width="15.42578125" style="75" customWidth="1"/>
    <col min="15107" max="15107" width="84.7109375" style="75" customWidth="1"/>
    <col min="15108" max="15108" width="7.140625" style="75" customWidth="1"/>
    <col min="15109" max="15360" width="9.140625" style="75" hidden="1"/>
    <col min="15361" max="15361" width="12.5703125" style="75" customWidth="1"/>
    <col min="15362" max="15362" width="15.42578125" style="75" customWidth="1"/>
    <col min="15363" max="15363" width="84.7109375" style="75" customWidth="1"/>
    <col min="15364" max="15364" width="7.140625" style="75" customWidth="1"/>
    <col min="15365" max="15616" width="9.140625" style="75" hidden="1"/>
    <col min="15617" max="15617" width="12.5703125" style="75" customWidth="1"/>
    <col min="15618" max="15618" width="15.42578125" style="75" customWidth="1"/>
    <col min="15619" max="15619" width="84.7109375" style="75" customWidth="1"/>
    <col min="15620" max="15620" width="7.140625" style="75" customWidth="1"/>
    <col min="15621" max="15872" width="9.140625" style="75" hidden="1"/>
    <col min="15873" max="15873" width="12.5703125" style="75" customWidth="1"/>
    <col min="15874" max="15874" width="15.42578125" style="75" customWidth="1"/>
    <col min="15875" max="15875" width="84.7109375" style="75" customWidth="1"/>
    <col min="15876" max="15876" width="7.140625" style="75" customWidth="1"/>
    <col min="15877" max="16128" width="9.140625" style="75" hidden="1"/>
    <col min="16129" max="16129" width="12.5703125" style="75" customWidth="1"/>
    <col min="16130" max="16130" width="15.42578125" style="75" customWidth="1"/>
    <col min="16131" max="16131" width="84.7109375" style="75" customWidth="1"/>
    <col min="16132" max="16132" width="7.140625" style="75" customWidth="1"/>
    <col min="16133" max="16384" width="9.140625" style="75" hidden="1"/>
  </cols>
  <sheetData>
    <row r="1" spans="1:1027" ht="16.5" customHeight="1">
      <c r="C1" s="42" t="s">
        <v>22</v>
      </c>
      <c r="D1" s="73">
        <f>'T-2 Fin. Compliance Checklist'!C1</f>
        <v>0</v>
      </c>
    </row>
    <row r="2" spans="1:1027" ht="16.5" customHeight="1">
      <c r="C2" s="42" t="s">
        <v>23</v>
      </c>
      <c r="D2" s="77">
        <f>'T-2 Fin. Compliance Checklist'!C2</f>
        <v>0</v>
      </c>
    </row>
    <row r="3" spans="1:1027" s="79" customFormat="1" ht="12" customHeight="1">
      <c r="A3" s="78"/>
      <c r="B3" s="78"/>
      <c r="C3" s="78"/>
      <c r="D3" s="78"/>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row>
    <row r="4" spans="1:1027" ht="20.25">
      <c r="A4" s="3" t="str">
        <f>'T-1 Fin. Proposal Instructions'!A2</f>
        <v>Request for POS Proposal for The State of Maryland, Functional Area 3</v>
      </c>
    </row>
    <row r="5" spans="1:1027" ht="18">
      <c r="A5" s="49" t="s">
        <v>41</v>
      </c>
    </row>
    <row r="6" spans="1:1027" s="41" customFormat="1" ht="15.75" customHeight="1">
      <c r="A6" s="53"/>
      <c r="B6" s="81"/>
      <c r="C6" s="52"/>
      <c r="IW6" s="82"/>
      <c r="IX6" s="82"/>
      <c r="IY6" s="82"/>
      <c r="IZ6" s="82"/>
      <c r="JA6" s="82"/>
      <c r="JB6" s="82"/>
      <c r="JC6" s="82"/>
      <c r="JD6" s="82"/>
      <c r="JE6" s="82"/>
      <c r="JF6" s="82"/>
      <c r="JG6" s="82"/>
      <c r="JH6" s="82"/>
      <c r="JI6" s="82"/>
      <c r="JJ6" s="82"/>
      <c r="JK6" s="82"/>
      <c r="JL6" s="82"/>
      <c r="JM6" s="82"/>
      <c r="JN6" s="82"/>
      <c r="JO6" s="82"/>
      <c r="JP6" s="82"/>
      <c r="JQ6" s="82"/>
      <c r="JR6" s="82"/>
      <c r="JS6" s="82"/>
      <c r="JT6" s="82"/>
      <c r="JU6" s="82"/>
      <c r="JV6" s="82"/>
      <c r="JW6" s="82"/>
      <c r="JX6" s="82"/>
      <c r="JY6" s="82"/>
      <c r="JZ6" s="82"/>
      <c r="KA6" s="82"/>
      <c r="KB6" s="82"/>
      <c r="KC6" s="82"/>
      <c r="KD6" s="82"/>
      <c r="KE6" s="82"/>
      <c r="KF6" s="82"/>
      <c r="KG6" s="82"/>
      <c r="KH6" s="82"/>
      <c r="KI6" s="82"/>
      <c r="KJ6" s="82"/>
      <c r="KK6" s="82"/>
      <c r="KL6" s="82"/>
      <c r="KM6" s="82"/>
      <c r="KN6" s="82"/>
      <c r="KO6" s="82"/>
      <c r="KP6" s="82"/>
      <c r="KQ6" s="82"/>
      <c r="KR6" s="82"/>
      <c r="KS6" s="82"/>
      <c r="KT6" s="82"/>
      <c r="KU6" s="82"/>
      <c r="KV6" s="82"/>
      <c r="KW6" s="82"/>
      <c r="KX6" s="82"/>
      <c r="KY6" s="82"/>
      <c r="KZ6" s="82"/>
      <c r="LA6" s="82"/>
      <c r="LB6" s="82"/>
      <c r="LC6" s="82"/>
      <c r="LD6" s="82"/>
      <c r="LE6" s="82"/>
      <c r="LF6" s="82"/>
      <c r="LG6" s="82"/>
      <c r="LH6" s="82"/>
      <c r="LI6" s="82"/>
      <c r="LJ6" s="82"/>
      <c r="LK6" s="82"/>
      <c r="LL6" s="82"/>
      <c r="LM6" s="82"/>
      <c r="LN6" s="82"/>
      <c r="LO6" s="82"/>
      <c r="LP6" s="82"/>
      <c r="LQ6" s="82"/>
      <c r="LR6" s="82"/>
      <c r="LS6" s="82"/>
      <c r="LT6" s="82"/>
      <c r="LU6" s="82"/>
      <c r="LV6" s="82"/>
      <c r="LW6" s="82"/>
      <c r="LX6" s="82"/>
      <c r="LY6" s="82"/>
      <c r="LZ6" s="82"/>
      <c r="MA6" s="82"/>
      <c r="MB6" s="82"/>
      <c r="MC6" s="82"/>
      <c r="MD6" s="82"/>
      <c r="ME6" s="82"/>
      <c r="MF6" s="82"/>
      <c r="MG6" s="82"/>
      <c r="MH6" s="82"/>
      <c r="MI6" s="82"/>
      <c r="MJ6" s="82"/>
      <c r="MK6" s="82"/>
      <c r="ML6" s="82"/>
      <c r="MM6" s="82"/>
      <c r="MN6" s="82"/>
      <c r="MO6" s="82"/>
      <c r="MP6" s="82"/>
      <c r="MQ6" s="82"/>
      <c r="MR6" s="82"/>
      <c r="MS6" s="82"/>
      <c r="MT6" s="82"/>
      <c r="MU6" s="82"/>
      <c r="MV6" s="82"/>
      <c r="MW6" s="82"/>
      <c r="MX6" s="82"/>
      <c r="MY6" s="82"/>
      <c r="MZ6" s="82"/>
      <c r="NA6" s="82"/>
      <c r="NB6" s="82"/>
      <c r="NC6" s="82"/>
      <c r="ND6" s="82"/>
      <c r="NE6" s="82"/>
      <c r="NF6" s="82"/>
      <c r="NG6" s="82"/>
      <c r="NH6" s="82"/>
      <c r="NI6" s="82"/>
      <c r="NJ6" s="82"/>
      <c r="NK6" s="82"/>
      <c r="NL6" s="82"/>
      <c r="NM6" s="82"/>
      <c r="NN6" s="82"/>
      <c r="NO6" s="82"/>
      <c r="NP6" s="82"/>
      <c r="NQ6" s="82"/>
      <c r="NR6" s="82"/>
      <c r="NS6" s="82"/>
      <c r="NT6" s="82"/>
      <c r="NU6" s="82"/>
      <c r="NV6" s="82"/>
      <c r="NW6" s="82"/>
      <c r="NX6" s="82"/>
      <c r="NY6" s="82"/>
      <c r="NZ6" s="82"/>
      <c r="OA6" s="82"/>
      <c r="OB6" s="82"/>
      <c r="OC6" s="82"/>
      <c r="OD6" s="82"/>
      <c r="OE6" s="82"/>
      <c r="OF6" s="82"/>
      <c r="OG6" s="82"/>
      <c r="OH6" s="82"/>
      <c r="OI6" s="82"/>
      <c r="OJ6" s="82"/>
      <c r="OK6" s="82"/>
      <c r="OL6" s="82"/>
      <c r="OM6" s="82"/>
      <c r="ON6" s="82"/>
      <c r="OO6" s="82"/>
      <c r="OP6" s="82"/>
      <c r="OQ6" s="82"/>
      <c r="OR6" s="82"/>
      <c r="OS6" s="82"/>
      <c r="OT6" s="82"/>
      <c r="OU6" s="82"/>
      <c r="OV6" s="82"/>
      <c r="OW6" s="82"/>
      <c r="OX6" s="82"/>
      <c r="OY6" s="82"/>
      <c r="OZ6" s="82"/>
      <c r="PA6" s="82"/>
      <c r="PB6" s="82"/>
      <c r="PC6" s="82"/>
      <c r="PD6" s="82"/>
      <c r="PE6" s="82"/>
      <c r="PF6" s="82"/>
      <c r="PG6" s="82"/>
      <c r="PH6" s="82"/>
      <c r="PI6" s="82"/>
      <c r="PJ6" s="82"/>
      <c r="PK6" s="82"/>
      <c r="PL6" s="82"/>
      <c r="PM6" s="82"/>
      <c r="PN6" s="82"/>
      <c r="PO6" s="82"/>
      <c r="PP6" s="82"/>
      <c r="PQ6" s="82"/>
      <c r="PR6" s="82"/>
      <c r="PS6" s="82"/>
      <c r="PT6" s="82"/>
      <c r="PU6" s="82"/>
      <c r="PV6" s="82"/>
      <c r="PW6" s="82"/>
      <c r="PX6" s="82"/>
      <c r="PY6" s="82"/>
      <c r="PZ6" s="82"/>
      <c r="QA6" s="82"/>
      <c r="QB6" s="82"/>
      <c r="QC6" s="82"/>
      <c r="QD6" s="82"/>
      <c r="QE6" s="82"/>
      <c r="QF6" s="82"/>
      <c r="QG6" s="82"/>
      <c r="QH6" s="82"/>
      <c r="QI6" s="82"/>
      <c r="QJ6" s="82"/>
      <c r="QK6" s="82"/>
      <c r="QL6" s="82"/>
      <c r="QM6" s="82"/>
      <c r="QN6" s="82"/>
      <c r="QO6" s="82"/>
      <c r="QP6" s="82"/>
      <c r="QQ6" s="82"/>
      <c r="QR6" s="82"/>
      <c r="QS6" s="82"/>
      <c r="QT6" s="82"/>
      <c r="QU6" s="82"/>
      <c r="QV6" s="82"/>
      <c r="QW6" s="82"/>
      <c r="QX6" s="82"/>
      <c r="QY6" s="82"/>
      <c r="QZ6" s="82"/>
      <c r="RA6" s="82"/>
      <c r="RB6" s="82"/>
      <c r="RC6" s="82"/>
      <c r="RD6" s="82"/>
      <c r="RE6" s="82"/>
      <c r="RF6" s="82"/>
      <c r="RG6" s="82"/>
      <c r="RH6" s="82"/>
      <c r="RI6" s="82"/>
      <c r="RJ6" s="82"/>
      <c r="RK6" s="82"/>
      <c r="RL6" s="82"/>
      <c r="RM6" s="82"/>
      <c r="RN6" s="82"/>
      <c r="RO6" s="82"/>
      <c r="RP6" s="82"/>
      <c r="RQ6" s="82"/>
      <c r="RR6" s="82"/>
      <c r="RS6" s="82"/>
      <c r="RT6" s="82"/>
      <c r="RU6" s="82"/>
      <c r="RV6" s="82"/>
      <c r="RW6" s="82"/>
      <c r="RX6" s="82"/>
      <c r="RY6" s="82"/>
      <c r="RZ6" s="82"/>
      <c r="SA6" s="82"/>
      <c r="SB6" s="82"/>
      <c r="SC6" s="82"/>
      <c r="SD6" s="82"/>
      <c r="SE6" s="82"/>
      <c r="SF6" s="82"/>
      <c r="SG6" s="82"/>
      <c r="SH6" s="82"/>
      <c r="SI6" s="82"/>
      <c r="SJ6" s="82"/>
      <c r="SK6" s="82"/>
      <c r="SL6" s="82"/>
      <c r="SM6" s="82"/>
      <c r="SN6" s="82"/>
      <c r="SO6" s="82"/>
      <c r="SP6" s="82"/>
      <c r="SQ6" s="82"/>
      <c r="SR6" s="82"/>
      <c r="SS6" s="82"/>
      <c r="ST6" s="82"/>
      <c r="SU6" s="82"/>
      <c r="SV6" s="82"/>
      <c r="SW6" s="82"/>
      <c r="SX6" s="82"/>
      <c r="SY6" s="82"/>
      <c r="SZ6" s="82"/>
      <c r="TA6" s="82"/>
      <c r="TB6" s="82"/>
      <c r="TC6" s="82"/>
      <c r="TD6" s="82"/>
      <c r="TE6" s="82"/>
      <c r="TF6" s="82"/>
      <c r="TG6" s="82"/>
      <c r="TH6" s="82"/>
      <c r="TI6" s="82"/>
      <c r="TJ6" s="82"/>
      <c r="TK6" s="82"/>
      <c r="TL6" s="82"/>
      <c r="TM6" s="82"/>
      <c r="TN6" s="82"/>
      <c r="TO6" s="82"/>
      <c r="TP6" s="82"/>
      <c r="TQ6" s="82"/>
      <c r="TR6" s="82"/>
      <c r="TS6" s="82"/>
      <c r="TT6" s="82"/>
      <c r="TU6" s="82"/>
      <c r="TV6" s="82"/>
      <c r="TW6" s="82"/>
      <c r="TX6" s="82"/>
      <c r="TY6" s="82"/>
      <c r="TZ6" s="82"/>
      <c r="UA6" s="82"/>
      <c r="UB6" s="82"/>
      <c r="UC6" s="82"/>
      <c r="UD6" s="82"/>
      <c r="UE6" s="82"/>
      <c r="UF6" s="82"/>
      <c r="UG6" s="82"/>
      <c r="UH6" s="82"/>
      <c r="UI6" s="82"/>
      <c r="UJ6" s="82"/>
      <c r="UK6" s="82"/>
      <c r="UL6" s="82"/>
      <c r="UM6" s="82"/>
      <c r="UN6" s="82"/>
      <c r="UO6" s="82"/>
      <c r="UP6" s="82"/>
      <c r="UQ6" s="82"/>
      <c r="UR6" s="82"/>
      <c r="US6" s="82"/>
      <c r="UT6" s="82"/>
      <c r="UU6" s="82"/>
      <c r="UV6" s="82"/>
      <c r="UW6" s="82"/>
      <c r="UX6" s="82"/>
      <c r="UY6" s="82"/>
      <c r="UZ6" s="82"/>
      <c r="VA6" s="82"/>
      <c r="VB6" s="82"/>
      <c r="VC6" s="82"/>
      <c r="VD6" s="82"/>
      <c r="VE6" s="82"/>
      <c r="VF6" s="82"/>
      <c r="VG6" s="82"/>
      <c r="VH6" s="82"/>
      <c r="VI6" s="82"/>
      <c r="VJ6" s="82"/>
      <c r="VK6" s="82"/>
      <c r="VL6" s="82"/>
      <c r="VM6" s="82"/>
      <c r="VN6" s="82"/>
      <c r="VO6" s="82"/>
      <c r="VP6" s="82"/>
      <c r="VQ6" s="82"/>
      <c r="VR6" s="82"/>
      <c r="VS6" s="82"/>
      <c r="VT6" s="82"/>
      <c r="VU6" s="82"/>
      <c r="VV6" s="82"/>
      <c r="VW6" s="82"/>
      <c r="VX6" s="82"/>
      <c r="VY6" s="82"/>
      <c r="VZ6" s="82"/>
      <c r="WA6" s="82"/>
      <c r="WB6" s="82"/>
      <c r="WC6" s="82"/>
      <c r="WD6" s="82"/>
      <c r="WE6" s="82"/>
      <c r="WF6" s="82"/>
      <c r="WG6" s="82"/>
      <c r="WH6" s="82"/>
      <c r="WI6" s="82"/>
      <c r="WJ6" s="82"/>
      <c r="WK6" s="82"/>
      <c r="WL6" s="82"/>
      <c r="WM6" s="82"/>
      <c r="WN6" s="82"/>
      <c r="WO6" s="82"/>
      <c r="WP6" s="82"/>
      <c r="WQ6" s="82"/>
      <c r="WR6" s="82"/>
      <c r="WS6" s="82"/>
      <c r="WT6" s="82"/>
      <c r="WU6" s="82"/>
      <c r="WV6" s="82"/>
      <c r="WW6" s="82"/>
      <c r="WX6" s="82"/>
      <c r="WY6" s="82"/>
      <c r="WZ6" s="82"/>
      <c r="XA6" s="82"/>
      <c r="XB6" s="82"/>
      <c r="XC6" s="82"/>
      <c r="XD6" s="82"/>
      <c r="XE6" s="82"/>
      <c r="XF6" s="82"/>
      <c r="XG6" s="82"/>
      <c r="XH6" s="82"/>
      <c r="XI6" s="82"/>
      <c r="XJ6" s="82"/>
      <c r="XK6" s="82"/>
      <c r="XL6" s="82"/>
      <c r="XM6" s="82"/>
      <c r="XN6" s="82"/>
      <c r="XO6" s="82"/>
      <c r="XP6" s="82"/>
      <c r="XQ6" s="82"/>
      <c r="XR6" s="82"/>
      <c r="XS6" s="82"/>
      <c r="XT6" s="82"/>
      <c r="XU6" s="82"/>
      <c r="XV6" s="82"/>
      <c r="XW6" s="82"/>
      <c r="XX6" s="82"/>
      <c r="XY6" s="82"/>
      <c r="XZ6" s="82"/>
      <c r="YA6" s="82"/>
      <c r="YB6" s="82"/>
      <c r="YC6" s="82"/>
      <c r="YD6" s="82"/>
      <c r="YE6" s="82"/>
      <c r="YF6" s="82"/>
      <c r="YG6" s="82"/>
      <c r="YH6" s="82"/>
      <c r="YI6" s="82"/>
      <c r="YJ6" s="82"/>
      <c r="YK6" s="82"/>
      <c r="YL6" s="82"/>
      <c r="YM6" s="82"/>
      <c r="YN6" s="82"/>
      <c r="YO6" s="82"/>
      <c r="YP6" s="82"/>
      <c r="YQ6" s="82"/>
      <c r="YR6" s="82"/>
      <c r="YS6" s="82"/>
      <c r="YT6" s="82"/>
      <c r="YU6" s="82"/>
      <c r="YV6" s="82"/>
      <c r="YW6" s="82"/>
      <c r="YX6" s="82"/>
      <c r="YY6" s="82"/>
      <c r="YZ6" s="82"/>
      <c r="ZA6" s="82"/>
      <c r="ZB6" s="82"/>
      <c r="ZC6" s="82"/>
      <c r="ZD6" s="82"/>
      <c r="ZE6" s="82"/>
      <c r="ZF6" s="82"/>
      <c r="ZG6" s="82"/>
      <c r="ZH6" s="82"/>
      <c r="ZI6" s="82"/>
      <c r="ZJ6" s="82"/>
      <c r="ZK6" s="82"/>
      <c r="ZL6" s="82"/>
      <c r="ZM6" s="82"/>
      <c r="ZN6" s="82"/>
      <c r="ZO6" s="82"/>
      <c r="ZP6" s="82"/>
      <c r="ZQ6" s="82"/>
      <c r="ZR6" s="82"/>
      <c r="ZS6" s="82"/>
      <c r="ZT6" s="82"/>
      <c r="ZU6" s="82"/>
      <c r="ZV6" s="82"/>
      <c r="ZW6" s="82"/>
      <c r="ZX6" s="82"/>
      <c r="ZY6" s="82"/>
      <c r="ZZ6" s="82"/>
      <c r="AAA6" s="82"/>
      <c r="AAB6" s="82"/>
      <c r="AAC6" s="82"/>
      <c r="AAD6" s="82"/>
      <c r="AAE6" s="82"/>
      <c r="AAF6" s="82"/>
      <c r="AAG6" s="82"/>
      <c r="AAH6" s="82"/>
      <c r="AAI6" s="82"/>
      <c r="AAJ6" s="82"/>
      <c r="AAK6" s="82"/>
      <c r="AAL6" s="82"/>
      <c r="AAM6" s="82"/>
      <c r="AAN6" s="82"/>
      <c r="AAO6" s="82"/>
      <c r="AAP6" s="82"/>
      <c r="AAQ6" s="82"/>
      <c r="AAR6" s="82"/>
      <c r="AAS6" s="82"/>
      <c r="AAT6" s="82"/>
      <c r="AAU6" s="82"/>
      <c r="AAV6" s="82"/>
      <c r="AAW6" s="82"/>
      <c r="AAX6" s="82"/>
      <c r="AAY6" s="82"/>
      <c r="AAZ6" s="82"/>
      <c r="ABA6" s="82"/>
      <c r="ABB6" s="82"/>
      <c r="ABC6" s="82"/>
      <c r="ABD6" s="82"/>
      <c r="ABE6" s="82"/>
      <c r="ABF6" s="82"/>
      <c r="ABG6" s="82"/>
      <c r="ABH6" s="82"/>
      <c r="ABI6" s="82"/>
      <c r="ABJ6" s="82"/>
      <c r="ABK6" s="82"/>
      <c r="ABL6" s="82"/>
      <c r="ABM6" s="82"/>
      <c r="ABN6" s="82"/>
      <c r="ABO6" s="82"/>
      <c r="ABP6" s="82"/>
      <c r="ABQ6" s="82"/>
      <c r="ABR6" s="82"/>
      <c r="ABS6" s="82"/>
      <c r="ABT6" s="82"/>
      <c r="ABU6" s="82"/>
      <c r="ABV6" s="82"/>
      <c r="ABW6" s="82"/>
      <c r="ABX6" s="82"/>
      <c r="ABY6" s="82"/>
      <c r="ABZ6" s="82"/>
      <c r="ACA6" s="82"/>
      <c r="ACB6" s="82"/>
      <c r="ACC6" s="82"/>
      <c r="ACD6" s="82"/>
      <c r="ACE6" s="82"/>
      <c r="ACF6" s="82"/>
      <c r="ACG6" s="82"/>
      <c r="ACH6" s="82"/>
      <c r="ACI6" s="82"/>
      <c r="ACJ6" s="82"/>
      <c r="ACK6" s="82"/>
      <c r="ACL6" s="82"/>
      <c r="ACM6" s="82"/>
      <c r="ACN6" s="82"/>
      <c r="ACO6" s="82"/>
      <c r="ACP6" s="82"/>
      <c r="ACQ6" s="82"/>
      <c r="ACR6" s="82"/>
      <c r="ACS6" s="82"/>
      <c r="ACT6" s="82"/>
      <c r="ACU6" s="82"/>
      <c r="ACV6" s="82"/>
      <c r="ACW6" s="82"/>
      <c r="ACX6" s="82"/>
      <c r="ACY6" s="82"/>
      <c r="ACZ6" s="82"/>
      <c r="ADA6" s="82"/>
      <c r="ADB6" s="82"/>
      <c r="ADC6" s="82"/>
      <c r="ADD6" s="82"/>
      <c r="ADE6" s="82"/>
      <c r="ADF6" s="82"/>
      <c r="ADG6" s="82"/>
      <c r="ADH6" s="82"/>
      <c r="ADI6" s="82"/>
      <c r="ADJ6" s="82"/>
      <c r="ADK6" s="82"/>
      <c r="ADL6" s="82"/>
      <c r="ADM6" s="82"/>
      <c r="ADN6" s="82"/>
      <c r="ADO6" s="82"/>
      <c r="ADP6" s="82"/>
      <c r="ADQ6" s="82"/>
      <c r="ADR6" s="82"/>
      <c r="ADS6" s="82"/>
      <c r="ADT6" s="82"/>
      <c r="ADU6" s="82"/>
      <c r="ADV6" s="82"/>
      <c r="ADW6" s="82"/>
      <c r="ADX6" s="82"/>
      <c r="ADY6" s="82"/>
      <c r="ADZ6" s="82"/>
      <c r="AEA6" s="82"/>
      <c r="AEB6" s="82"/>
      <c r="AEC6" s="82"/>
      <c r="AED6" s="82"/>
      <c r="AEE6" s="82"/>
      <c r="AEF6" s="82"/>
      <c r="AEG6" s="82"/>
      <c r="AEH6" s="82"/>
      <c r="AEI6" s="82"/>
      <c r="AEJ6" s="82"/>
      <c r="AEK6" s="82"/>
      <c r="AEL6" s="82"/>
      <c r="AEM6" s="82"/>
      <c r="AEN6" s="82"/>
      <c r="AEO6" s="82"/>
      <c r="AEP6" s="82"/>
      <c r="AEQ6" s="82"/>
      <c r="AER6" s="82"/>
      <c r="AES6" s="82"/>
      <c r="AET6" s="82"/>
      <c r="AEU6" s="82"/>
      <c r="AEV6" s="82"/>
      <c r="AEW6" s="82"/>
      <c r="AEX6" s="82"/>
      <c r="AEY6" s="82"/>
      <c r="AEZ6" s="82"/>
      <c r="AFA6" s="82"/>
      <c r="AFB6" s="82"/>
      <c r="AFC6" s="82"/>
      <c r="AFD6" s="82"/>
      <c r="AFE6" s="82"/>
      <c r="AFF6" s="82"/>
      <c r="AFG6" s="82"/>
      <c r="AFH6" s="82"/>
      <c r="AFI6" s="82"/>
      <c r="AFJ6" s="82"/>
      <c r="AFK6" s="82"/>
      <c r="AFL6" s="82"/>
      <c r="AFM6" s="82"/>
      <c r="AFN6" s="82"/>
      <c r="AFO6" s="82"/>
      <c r="AFP6" s="82"/>
      <c r="AFQ6" s="82"/>
      <c r="AFR6" s="82"/>
      <c r="AFS6" s="82"/>
      <c r="AFT6" s="82"/>
      <c r="AFU6" s="82"/>
      <c r="AFV6" s="82"/>
      <c r="AFW6" s="82"/>
      <c r="AFX6" s="82"/>
      <c r="AFY6" s="82"/>
      <c r="AFZ6" s="82"/>
      <c r="AGA6" s="82"/>
      <c r="AGB6" s="82"/>
      <c r="AGC6" s="82"/>
      <c r="AGD6" s="82"/>
      <c r="AGE6" s="82"/>
      <c r="AGF6" s="82"/>
      <c r="AGG6" s="82"/>
      <c r="AGH6" s="82"/>
      <c r="AGI6" s="82"/>
      <c r="AGJ6" s="82"/>
      <c r="AGK6" s="82"/>
      <c r="AGL6" s="82"/>
      <c r="AGM6" s="82"/>
      <c r="AGN6" s="82"/>
      <c r="AGO6" s="82"/>
      <c r="AGP6" s="82"/>
      <c r="AGQ6" s="82"/>
      <c r="AGR6" s="82"/>
      <c r="AGS6" s="82"/>
      <c r="AGT6" s="82"/>
      <c r="AGU6" s="82"/>
      <c r="AGV6" s="82"/>
      <c r="AGW6" s="82"/>
      <c r="AGX6" s="82"/>
      <c r="AGY6" s="82"/>
      <c r="AGZ6" s="82"/>
      <c r="AHA6" s="82"/>
      <c r="AHB6" s="82"/>
      <c r="AHC6" s="82"/>
      <c r="AHD6" s="82"/>
      <c r="AHE6" s="82"/>
      <c r="AHF6" s="82"/>
      <c r="AHG6" s="82"/>
      <c r="AHH6" s="82"/>
      <c r="AHI6" s="82"/>
      <c r="AHJ6" s="82"/>
      <c r="AHK6" s="82"/>
      <c r="AHL6" s="82"/>
      <c r="AHM6" s="82"/>
      <c r="AHN6" s="82"/>
      <c r="AHO6" s="82"/>
      <c r="AHP6" s="82"/>
      <c r="AHQ6" s="82"/>
      <c r="AHR6" s="82"/>
      <c r="AHS6" s="82"/>
      <c r="AHT6" s="82"/>
      <c r="AHU6" s="82"/>
      <c r="AHV6" s="82"/>
      <c r="AHW6" s="82"/>
      <c r="AHX6" s="82"/>
      <c r="AHY6" s="82"/>
      <c r="AHZ6" s="82"/>
      <c r="AIA6" s="82"/>
      <c r="AIB6" s="82"/>
      <c r="AIC6" s="82"/>
      <c r="AID6" s="82"/>
      <c r="AIE6" s="82"/>
      <c r="AIF6" s="82"/>
      <c r="AIG6" s="82"/>
      <c r="AIH6" s="82"/>
      <c r="AII6" s="82"/>
      <c r="AIJ6" s="82"/>
      <c r="AIK6" s="82"/>
      <c r="AIL6" s="82"/>
      <c r="AIM6" s="82"/>
      <c r="AIN6" s="82"/>
      <c r="AIO6" s="82"/>
      <c r="AIP6" s="82"/>
      <c r="AIQ6" s="82"/>
      <c r="AIR6" s="82"/>
      <c r="AIS6" s="82"/>
      <c r="AIT6" s="82"/>
      <c r="AIU6" s="82"/>
      <c r="AIV6" s="82"/>
      <c r="AIW6" s="82"/>
      <c r="AIX6" s="82"/>
      <c r="AIY6" s="82"/>
      <c r="AIZ6" s="82"/>
      <c r="AJA6" s="82"/>
      <c r="AJB6" s="82"/>
      <c r="AJC6" s="82"/>
      <c r="AJD6" s="82"/>
      <c r="AJE6" s="82"/>
      <c r="AJF6" s="82"/>
      <c r="AJG6" s="82"/>
      <c r="AJH6" s="82"/>
      <c r="AJI6" s="82"/>
      <c r="AJJ6" s="82"/>
      <c r="AJK6" s="82"/>
      <c r="AJL6" s="82"/>
      <c r="AJM6" s="82"/>
      <c r="AJN6" s="82"/>
      <c r="AJO6" s="82"/>
      <c r="AJP6" s="82"/>
      <c r="AJQ6" s="82"/>
      <c r="AJR6" s="82"/>
      <c r="AJS6" s="82"/>
      <c r="AJT6" s="82"/>
      <c r="AJU6" s="82"/>
      <c r="AJV6" s="82"/>
      <c r="AJW6" s="82"/>
      <c r="AJX6" s="82"/>
      <c r="AJY6" s="82"/>
      <c r="AJZ6" s="82"/>
      <c r="AKA6" s="82"/>
      <c r="AKB6" s="82"/>
      <c r="AKC6" s="82"/>
      <c r="AKD6" s="82"/>
      <c r="AKE6" s="82"/>
      <c r="AKF6" s="82"/>
      <c r="AKG6" s="82"/>
      <c r="AKH6" s="82"/>
      <c r="AKI6" s="82"/>
      <c r="AKJ6" s="82"/>
      <c r="AKK6" s="82"/>
      <c r="AKL6" s="82"/>
      <c r="AKM6" s="82"/>
      <c r="AKN6" s="82"/>
      <c r="AKO6" s="82"/>
      <c r="AKP6" s="82"/>
      <c r="AKQ6" s="82"/>
      <c r="AKR6" s="82"/>
      <c r="AKS6" s="82"/>
      <c r="AKT6" s="82"/>
      <c r="AKU6" s="82"/>
      <c r="AKV6" s="82"/>
      <c r="AKW6" s="82"/>
      <c r="AKX6" s="82"/>
      <c r="AKY6" s="82"/>
      <c r="AKZ6" s="82"/>
      <c r="ALA6" s="82"/>
      <c r="ALB6" s="82"/>
      <c r="ALC6" s="82"/>
      <c r="ALD6" s="82"/>
      <c r="ALE6" s="82"/>
      <c r="ALF6" s="82"/>
      <c r="ALG6" s="82"/>
      <c r="ALH6" s="82"/>
      <c r="ALI6" s="82"/>
      <c r="ALJ6" s="82"/>
      <c r="ALK6" s="82"/>
      <c r="ALL6" s="82"/>
      <c r="ALM6" s="82"/>
      <c r="ALN6" s="82"/>
      <c r="ALO6" s="82"/>
      <c r="ALP6" s="82"/>
      <c r="ALQ6" s="82"/>
      <c r="ALR6" s="82"/>
      <c r="ALS6" s="82"/>
      <c r="ALT6" s="82"/>
      <c r="ALU6" s="82"/>
      <c r="ALV6" s="82"/>
      <c r="ALW6" s="82"/>
      <c r="ALX6" s="82"/>
      <c r="ALY6" s="82"/>
      <c r="ALZ6" s="82"/>
      <c r="AMA6" s="82"/>
      <c r="AMB6" s="82"/>
      <c r="AMC6" s="82"/>
      <c r="AMD6" s="82"/>
      <c r="AME6" s="82"/>
      <c r="AMF6" s="82"/>
      <c r="AMG6" s="82"/>
      <c r="AMH6" s="82"/>
      <c r="AMI6" s="82"/>
      <c r="AMJ6" s="82"/>
      <c r="AMK6" s="82"/>
      <c r="AML6" s="82"/>
      <c r="AMM6" s="82"/>
    </row>
    <row r="7" spans="1:1027" s="57" customFormat="1" ht="22.5" customHeight="1">
      <c r="A7" s="83" t="str">
        <f>'T-1 Fin. Proposal Instructions'!B5</f>
        <v>Solicitation No. F10B4400011</v>
      </c>
      <c r="B7" s="83"/>
      <c r="C7" s="83"/>
      <c r="D7" s="83"/>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row>
    <row r="8" spans="1:1027" s="61" customFormat="1" ht="15" customHeight="1">
      <c r="A8" s="58"/>
      <c r="B8" s="59"/>
      <c r="C8" s="58"/>
    </row>
    <row r="9" spans="1:1027" s="62" customFormat="1" ht="27.75" customHeight="1">
      <c r="A9" s="199" t="s">
        <v>27</v>
      </c>
      <c r="B9" s="199"/>
      <c r="C9" s="199"/>
      <c r="G9" s="56" t="s">
        <v>42</v>
      </c>
    </row>
    <row r="10" spans="1:1027" ht="14.25">
      <c r="A10" s="206"/>
      <c r="B10" s="206"/>
      <c r="C10" s="84"/>
      <c r="D10" s="85"/>
      <c r="E10" s="56"/>
      <c r="F10" s="85"/>
      <c r="G10" s="56" t="s">
        <v>43</v>
      </c>
    </row>
    <row r="11" spans="1:1027" ht="30.75" customHeight="1">
      <c r="A11" s="207" t="s">
        <v>44</v>
      </c>
      <c r="B11" s="207"/>
      <c r="C11" s="207"/>
      <c r="D11" s="85"/>
      <c r="E11" s="56"/>
      <c r="F11" s="85"/>
      <c r="G11" s="56"/>
    </row>
    <row r="12" spans="1:1027" ht="45.75" customHeight="1">
      <c r="A12" s="208" t="s">
        <v>45</v>
      </c>
      <c r="B12" s="208"/>
      <c r="C12" s="208"/>
      <c r="D12" s="86"/>
      <c r="E12" s="86"/>
      <c r="F12" s="86"/>
      <c r="G12" s="86"/>
    </row>
    <row r="13" spans="1:1027">
      <c r="A13" s="87"/>
      <c r="B13" s="87"/>
      <c r="C13" s="88"/>
      <c r="D13" s="86"/>
      <c r="E13" s="86"/>
      <c r="F13" s="86"/>
      <c r="G13" s="86"/>
    </row>
    <row r="14" spans="1:1027" ht="12" customHeight="1">
      <c r="A14" s="89"/>
      <c r="B14" s="90"/>
      <c r="C14" s="88"/>
      <c r="D14" s="86"/>
      <c r="E14" s="86"/>
      <c r="F14" s="86"/>
      <c r="G14" s="86"/>
    </row>
    <row r="15" spans="1:1027" ht="38.25">
      <c r="A15" s="91" t="s">
        <v>46</v>
      </c>
      <c r="B15" s="92" t="s">
        <v>47</v>
      </c>
      <c r="C15" s="93" t="s">
        <v>48</v>
      </c>
      <c r="D15" s="94"/>
      <c r="E15" s="86"/>
      <c r="F15" s="86"/>
      <c r="G15" s="86"/>
    </row>
    <row r="16" spans="1:1027" ht="60.75" customHeight="1">
      <c r="A16" s="95"/>
      <c r="B16" s="96"/>
      <c r="C16" s="204"/>
      <c r="D16" s="205"/>
      <c r="E16" s="86"/>
      <c r="F16" s="86"/>
      <c r="G16" s="86"/>
    </row>
    <row r="17" spans="1:7" ht="60.75" customHeight="1">
      <c r="A17" s="95"/>
      <c r="B17" s="96"/>
      <c r="C17" s="204"/>
      <c r="D17" s="205"/>
      <c r="E17" s="86"/>
      <c r="F17" s="86"/>
      <c r="G17" s="86"/>
    </row>
    <row r="18" spans="1:7" ht="60.75" customHeight="1">
      <c r="A18" s="95"/>
      <c r="B18" s="96"/>
      <c r="C18" s="204"/>
      <c r="D18" s="205"/>
      <c r="E18" s="86"/>
      <c r="F18" s="86"/>
      <c r="G18" s="86"/>
    </row>
    <row r="19" spans="1:7" ht="60.75" customHeight="1">
      <c r="A19" s="95"/>
      <c r="B19" s="96"/>
      <c r="C19" s="204"/>
      <c r="D19" s="205"/>
      <c r="E19" s="86"/>
      <c r="F19" s="86"/>
      <c r="G19" s="86"/>
    </row>
    <row r="20" spans="1:7" ht="60.75" customHeight="1">
      <c r="A20" s="95"/>
      <c r="B20" s="96"/>
      <c r="C20" s="204"/>
      <c r="D20" s="205"/>
      <c r="E20" s="86"/>
      <c r="F20" s="86"/>
      <c r="G20" s="86"/>
    </row>
    <row r="21" spans="1:7">
      <c r="A21" s="75"/>
      <c r="B21" s="75"/>
      <c r="C21" s="75"/>
    </row>
    <row r="22" spans="1:7">
      <c r="A22" s="75"/>
      <c r="B22" s="75"/>
      <c r="C22" s="75"/>
    </row>
    <row r="23" spans="1:7">
      <c r="A23" s="75"/>
      <c r="B23" s="75"/>
      <c r="C23" s="75"/>
    </row>
    <row r="24" spans="1:7">
      <c r="A24" s="75"/>
      <c r="B24" s="75"/>
      <c r="C24" s="75"/>
    </row>
    <row r="25" spans="1:7">
      <c r="A25" s="75"/>
      <c r="B25" s="75"/>
      <c r="C25" s="75"/>
    </row>
    <row r="26" spans="1:7">
      <c r="A26" s="75"/>
      <c r="B26" s="75"/>
      <c r="C26" s="75"/>
    </row>
    <row r="27" spans="1:7">
      <c r="A27" s="75"/>
      <c r="B27" s="75"/>
      <c r="C27" s="75"/>
    </row>
    <row r="28" spans="1:7">
      <c r="A28" s="75"/>
      <c r="B28" s="75"/>
      <c r="C28" s="75"/>
    </row>
    <row r="29" spans="1:7">
      <c r="A29" s="75"/>
      <c r="B29" s="75"/>
      <c r="C29" s="75"/>
    </row>
    <row r="30" spans="1:7">
      <c r="A30" s="75"/>
      <c r="B30" s="75"/>
      <c r="C30" s="75"/>
    </row>
    <row r="31" spans="1:7">
      <c r="A31" s="75"/>
      <c r="B31" s="75"/>
      <c r="C31" s="75"/>
    </row>
    <row r="32" spans="1:7">
      <c r="A32" s="75"/>
      <c r="B32" s="75"/>
      <c r="C32" s="75"/>
    </row>
    <row r="33" spans="1:3">
      <c r="A33" s="75"/>
      <c r="B33" s="75"/>
      <c r="C33" s="75"/>
    </row>
    <row r="34" spans="1:3">
      <c r="A34" s="75"/>
      <c r="B34" s="75"/>
      <c r="C34" s="75"/>
    </row>
    <row r="35" spans="1:3">
      <c r="A35" s="75"/>
      <c r="B35" s="75"/>
      <c r="C35" s="75"/>
    </row>
    <row r="36" spans="1:3">
      <c r="A36" s="75"/>
      <c r="B36" s="75"/>
      <c r="C36" s="75"/>
    </row>
    <row r="37" spans="1:3">
      <c r="A37" s="75"/>
      <c r="B37" s="75"/>
      <c r="C37" s="75"/>
    </row>
    <row r="38" spans="1:3">
      <c r="A38" s="75"/>
      <c r="B38" s="75"/>
      <c r="C38" s="75"/>
    </row>
    <row r="39" spans="1:3">
      <c r="A39" s="75"/>
      <c r="B39" s="75"/>
      <c r="C39" s="75"/>
    </row>
    <row r="40" spans="1:3">
      <c r="A40" s="75"/>
      <c r="B40" s="75"/>
      <c r="C40" s="75"/>
    </row>
    <row r="41" spans="1:3">
      <c r="A41" s="75"/>
      <c r="B41" s="75"/>
      <c r="C41" s="75"/>
    </row>
    <row r="42" spans="1:3">
      <c r="A42" s="75"/>
      <c r="B42" s="75"/>
      <c r="C42" s="75"/>
    </row>
    <row r="43" spans="1:3">
      <c r="A43" s="75"/>
      <c r="B43" s="75"/>
      <c r="C43" s="75"/>
    </row>
    <row r="44" spans="1:3">
      <c r="A44" s="75"/>
      <c r="B44" s="75"/>
      <c r="C44" s="75"/>
    </row>
    <row r="45" spans="1:3">
      <c r="A45" s="75"/>
      <c r="B45" s="75"/>
      <c r="C45" s="75"/>
    </row>
    <row r="46" spans="1:3">
      <c r="A46" s="75"/>
      <c r="B46" s="75"/>
      <c r="C46" s="75"/>
    </row>
    <row r="47" spans="1:3">
      <c r="A47" s="75"/>
      <c r="B47" s="75"/>
      <c r="C47" s="75"/>
    </row>
    <row r="48" spans="1:3">
      <c r="A48" s="75"/>
      <c r="B48" s="75"/>
      <c r="C48" s="75"/>
    </row>
    <row r="49" spans="1:3">
      <c r="A49" s="75"/>
      <c r="B49" s="75"/>
      <c r="C49" s="75"/>
    </row>
    <row r="50" spans="1:3">
      <c r="A50" s="75"/>
      <c r="B50" s="75"/>
      <c r="C50" s="75"/>
    </row>
    <row r="51" spans="1:3">
      <c r="A51" s="75"/>
      <c r="B51" s="75"/>
      <c r="C51" s="75"/>
    </row>
    <row r="52" spans="1:3">
      <c r="A52" s="75"/>
      <c r="B52" s="75"/>
      <c r="C52" s="75"/>
    </row>
    <row r="53" spans="1:3">
      <c r="A53" s="75"/>
      <c r="B53" s="75"/>
      <c r="C53" s="75"/>
    </row>
    <row r="54" spans="1:3">
      <c r="A54" s="75"/>
      <c r="B54" s="75"/>
      <c r="C54" s="75"/>
    </row>
    <row r="55" spans="1:3">
      <c r="A55" s="75"/>
      <c r="B55" s="75"/>
      <c r="C55" s="75"/>
    </row>
    <row r="56" spans="1:3">
      <c r="A56" s="75"/>
      <c r="B56" s="75"/>
      <c r="C56" s="75"/>
    </row>
    <row r="57" spans="1:3">
      <c r="A57" s="75"/>
      <c r="B57" s="75"/>
      <c r="C57" s="75"/>
    </row>
    <row r="58" spans="1:3">
      <c r="A58" s="75"/>
      <c r="B58" s="75"/>
      <c r="C58" s="75"/>
    </row>
    <row r="59" spans="1:3">
      <c r="A59" s="75"/>
      <c r="B59" s="75"/>
      <c r="C59" s="75"/>
    </row>
    <row r="60" spans="1:3">
      <c r="A60" s="75"/>
      <c r="B60" s="75"/>
      <c r="C60" s="75"/>
    </row>
    <row r="61" spans="1:3">
      <c r="A61" s="75"/>
      <c r="B61" s="75"/>
      <c r="C61" s="75"/>
    </row>
    <row r="62" spans="1:3">
      <c r="A62" s="75"/>
      <c r="B62" s="75"/>
      <c r="C62" s="75"/>
    </row>
    <row r="63" spans="1:3">
      <c r="A63" s="75"/>
      <c r="B63" s="75"/>
      <c r="C63" s="75"/>
    </row>
    <row r="64" spans="1:3">
      <c r="A64" s="75"/>
      <c r="B64" s="75"/>
      <c r="C64" s="75"/>
    </row>
    <row r="65" spans="1:7">
      <c r="A65" s="75"/>
      <c r="B65" s="75"/>
      <c r="C65" s="75"/>
    </row>
    <row r="66" spans="1:7">
      <c r="A66" s="75"/>
      <c r="B66" s="75"/>
      <c r="C66" s="75"/>
    </row>
    <row r="67" spans="1:7">
      <c r="A67" s="75"/>
      <c r="B67" s="75"/>
      <c r="C67" s="75"/>
    </row>
    <row r="68" spans="1:7">
      <c r="A68" s="75"/>
      <c r="B68" s="75"/>
      <c r="C68" s="75"/>
    </row>
    <row r="69" spans="1:7">
      <c r="A69" s="75"/>
      <c r="B69" s="75"/>
      <c r="C69" s="75"/>
    </row>
    <row r="70" spans="1:7">
      <c r="A70" s="75"/>
      <c r="B70" s="75"/>
      <c r="C70" s="75"/>
      <c r="G70" s="97" t="s">
        <v>49</v>
      </c>
    </row>
    <row r="71" spans="1:7">
      <c r="A71" s="75"/>
      <c r="B71" s="75"/>
      <c r="C71" s="75"/>
    </row>
    <row r="72" spans="1:7">
      <c r="A72" s="75"/>
      <c r="B72" s="75"/>
      <c r="C72" s="75"/>
    </row>
    <row r="73" spans="1:7">
      <c r="A73" s="75"/>
      <c r="B73" s="75"/>
      <c r="C73" s="75"/>
    </row>
    <row r="74" spans="1:7">
      <c r="A74" s="75"/>
      <c r="B74" s="75"/>
      <c r="C74" s="75"/>
    </row>
    <row r="75" spans="1:7">
      <c r="A75" s="75"/>
      <c r="B75" s="75"/>
      <c r="C75" s="75"/>
    </row>
    <row r="76" spans="1:7">
      <c r="A76" s="75"/>
      <c r="B76" s="75"/>
      <c r="C76" s="75"/>
    </row>
    <row r="77" spans="1:7">
      <c r="A77" s="75"/>
      <c r="B77" s="75"/>
      <c r="C77" s="75"/>
    </row>
    <row r="78" spans="1:7">
      <c r="A78" s="75"/>
      <c r="B78" s="75"/>
      <c r="C78" s="75"/>
    </row>
    <row r="79" spans="1:7">
      <c r="A79" s="75"/>
      <c r="B79" s="75"/>
      <c r="C79" s="75"/>
    </row>
    <row r="80" spans="1:7">
      <c r="A80" s="75"/>
      <c r="B80" s="75"/>
      <c r="C80" s="75"/>
    </row>
    <row r="81" spans="1:3">
      <c r="A81" s="75"/>
      <c r="B81" s="75"/>
      <c r="C81" s="75"/>
    </row>
    <row r="82" spans="1:3">
      <c r="A82" s="75"/>
      <c r="B82" s="75"/>
      <c r="C82" s="75"/>
    </row>
    <row r="83" spans="1:3">
      <c r="A83" s="75"/>
      <c r="B83" s="75"/>
      <c r="C83" s="75"/>
    </row>
    <row r="84" spans="1:3">
      <c r="A84" s="75"/>
      <c r="B84" s="75"/>
      <c r="C84" s="75"/>
    </row>
    <row r="85" spans="1:3">
      <c r="A85" s="75"/>
      <c r="B85" s="75"/>
      <c r="C85" s="75"/>
    </row>
    <row r="86" spans="1:3">
      <c r="A86" s="75"/>
      <c r="B86" s="75"/>
      <c r="C86" s="75"/>
    </row>
    <row r="87" spans="1:3">
      <c r="A87" s="75"/>
      <c r="B87" s="75"/>
      <c r="C87" s="75"/>
    </row>
    <row r="88" spans="1:3">
      <c r="A88" s="75"/>
      <c r="B88" s="75"/>
      <c r="C88" s="75"/>
    </row>
    <row r="89" spans="1:3">
      <c r="A89" s="75"/>
      <c r="B89" s="75"/>
      <c r="C89" s="75"/>
    </row>
    <row r="90" spans="1:3">
      <c r="A90" s="75"/>
      <c r="B90" s="75"/>
      <c r="C90" s="75"/>
    </row>
    <row r="91" spans="1:3">
      <c r="A91" s="75"/>
      <c r="B91" s="75"/>
      <c r="C91" s="75"/>
    </row>
    <row r="92" spans="1:3">
      <c r="A92" s="75"/>
      <c r="B92" s="75"/>
      <c r="C92" s="75"/>
    </row>
    <row r="93" spans="1:3">
      <c r="A93" s="75"/>
      <c r="B93" s="75"/>
      <c r="C93" s="75"/>
    </row>
    <row r="94" spans="1:3">
      <c r="A94" s="75"/>
      <c r="B94" s="75"/>
      <c r="C94" s="75"/>
    </row>
    <row r="95" spans="1:3">
      <c r="A95" s="75"/>
      <c r="B95" s="75"/>
      <c r="C95" s="75"/>
    </row>
    <row r="96" spans="1:3">
      <c r="A96" s="75"/>
      <c r="B96" s="75"/>
      <c r="C96" s="75"/>
    </row>
    <row r="97" spans="1:3">
      <c r="A97" s="75"/>
      <c r="B97" s="75"/>
      <c r="C97" s="75"/>
    </row>
    <row r="98" spans="1:3">
      <c r="A98" s="75"/>
      <c r="B98" s="75"/>
      <c r="C98" s="75"/>
    </row>
    <row r="99" spans="1:3">
      <c r="A99" s="75"/>
      <c r="B99" s="75"/>
      <c r="C99" s="75"/>
    </row>
    <row r="100" spans="1:3">
      <c r="A100" s="75"/>
      <c r="B100" s="75"/>
      <c r="C100" s="75"/>
    </row>
    <row r="101" spans="1:3">
      <c r="A101" s="75"/>
      <c r="B101" s="75"/>
      <c r="C101" s="75"/>
    </row>
    <row r="102" spans="1:3">
      <c r="A102" s="75"/>
      <c r="B102" s="75"/>
      <c r="C102" s="75"/>
    </row>
    <row r="103" spans="1:3">
      <c r="A103" s="75"/>
      <c r="B103" s="75"/>
      <c r="C103" s="75"/>
    </row>
    <row r="104" spans="1:3">
      <c r="A104" s="75"/>
      <c r="B104" s="75"/>
      <c r="C104" s="75"/>
    </row>
    <row r="105" spans="1:3">
      <c r="A105" s="75"/>
      <c r="B105" s="75"/>
      <c r="C105" s="75"/>
    </row>
    <row r="106" spans="1:3">
      <c r="A106" s="75"/>
      <c r="B106" s="75"/>
      <c r="C106" s="75"/>
    </row>
    <row r="107" spans="1:3">
      <c r="A107" s="75"/>
      <c r="B107" s="75"/>
      <c r="C107" s="75"/>
    </row>
    <row r="108" spans="1:3">
      <c r="A108" s="75"/>
      <c r="B108" s="75"/>
      <c r="C108" s="75"/>
    </row>
    <row r="109" spans="1:3">
      <c r="A109" s="75"/>
      <c r="B109" s="75"/>
      <c r="C109" s="75"/>
    </row>
    <row r="110" spans="1:3">
      <c r="A110" s="75"/>
      <c r="B110" s="75"/>
      <c r="C110" s="75"/>
    </row>
    <row r="111" spans="1:3">
      <c r="A111" s="75"/>
      <c r="B111" s="75"/>
      <c r="C111" s="75"/>
    </row>
    <row r="112" spans="1:3">
      <c r="A112" s="75"/>
      <c r="B112" s="75"/>
      <c r="C112" s="75"/>
    </row>
    <row r="113" spans="1:3">
      <c r="A113" s="75"/>
      <c r="B113" s="75"/>
      <c r="C113" s="75"/>
    </row>
    <row r="114" spans="1:3">
      <c r="A114" s="75"/>
      <c r="B114" s="75"/>
      <c r="C114" s="75"/>
    </row>
    <row r="115" spans="1:3">
      <c r="A115" s="75"/>
      <c r="B115" s="75"/>
      <c r="C115" s="75"/>
    </row>
    <row r="116" spans="1:3">
      <c r="A116" s="75"/>
      <c r="B116" s="75"/>
      <c r="C116" s="75"/>
    </row>
    <row r="117" spans="1:3">
      <c r="A117" s="75"/>
      <c r="B117" s="75"/>
      <c r="C117" s="75"/>
    </row>
    <row r="118" spans="1:3">
      <c r="A118" s="75"/>
      <c r="B118" s="75"/>
      <c r="C118" s="75"/>
    </row>
    <row r="119" spans="1:3">
      <c r="A119" s="75"/>
      <c r="B119" s="75"/>
      <c r="C119" s="75"/>
    </row>
    <row r="120" spans="1:3">
      <c r="A120" s="75"/>
      <c r="B120" s="75"/>
      <c r="C120" s="75"/>
    </row>
    <row r="121" spans="1:3">
      <c r="A121" s="75"/>
      <c r="B121" s="75"/>
      <c r="C121" s="75"/>
    </row>
    <row r="122" spans="1:3">
      <c r="A122" s="75"/>
      <c r="B122" s="75"/>
      <c r="C122" s="75"/>
    </row>
    <row r="123" spans="1:3">
      <c r="A123" s="75"/>
      <c r="B123" s="75"/>
      <c r="C123" s="75"/>
    </row>
    <row r="124" spans="1:3">
      <c r="A124" s="75"/>
      <c r="B124" s="75"/>
      <c r="C124" s="75"/>
    </row>
    <row r="125" spans="1:3">
      <c r="A125" s="75"/>
      <c r="B125" s="75"/>
      <c r="C125" s="75"/>
    </row>
    <row r="126" spans="1:3">
      <c r="A126" s="75"/>
      <c r="B126" s="75"/>
      <c r="C126" s="75"/>
    </row>
    <row r="127" spans="1:3">
      <c r="A127" s="75"/>
      <c r="B127" s="75"/>
      <c r="C127" s="75"/>
    </row>
    <row r="128" spans="1:3">
      <c r="A128" s="75"/>
      <c r="B128" s="75"/>
      <c r="C128" s="75"/>
    </row>
    <row r="129" spans="1:7">
      <c r="A129" s="75"/>
      <c r="B129" s="75"/>
      <c r="C129" s="75"/>
    </row>
    <row r="130" spans="1:7">
      <c r="A130" s="75"/>
      <c r="B130" s="75"/>
      <c r="C130" s="75"/>
    </row>
    <row r="131" spans="1:7">
      <c r="A131" s="75"/>
      <c r="B131" s="75"/>
      <c r="C131" s="75"/>
    </row>
    <row r="132" spans="1:7">
      <c r="A132" s="75"/>
      <c r="B132" s="75"/>
      <c r="C132" s="75"/>
    </row>
    <row r="133" spans="1:7">
      <c r="A133" s="75"/>
      <c r="B133" s="75"/>
      <c r="C133" s="75"/>
    </row>
    <row r="134" spans="1:7">
      <c r="A134" s="75"/>
      <c r="B134" s="75"/>
      <c r="C134" s="75"/>
    </row>
    <row r="135" spans="1:7">
      <c r="A135" s="75"/>
      <c r="B135" s="75"/>
      <c r="C135" s="75"/>
    </row>
    <row r="136" spans="1:7">
      <c r="A136" s="75"/>
      <c r="B136" s="75"/>
      <c r="C136" s="75"/>
    </row>
    <row r="137" spans="1:7">
      <c r="A137" s="75"/>
      <c r="B137" s="75"/>
      <c r="C137" s="75"/>
    </row>
    <row r="138" spans="1:7">
      <c r="A138" s="75"/>
      <c r="B138" s="75"/>
      <c r="C138" s="75"/>
    </row>
    <row r="139" spans="1:7">
      <c r="A139" s="75"/>
      <c r="B139" s="75"/>
      <c r="C139" s="75"/>
    </row>
    <row r="140" spans="1:7">
      <c r="A140" s="75"/>
      <c r="B140" s="75"/>
      <c r="C140" s="75"/>
    </row>
    <row r="141" spans="1:7">
      <c r="A141" s="75"/>
      <c r="B141" s="75"/>
      <c r="C141" s="75"/>
    </row>
    <row r="142" spans="1:7">
      <c r="A142" s="75"/>
      <c r="B142" s="75"/>
      <c r="C142" s="75"/>
    </row>
    <row r="143" spans="1:7" ht="16.5" customHeight="1">
      <c r="A143" s="75"/>
      <c r="B143" s="75"/>
      <c r="C143" s="75"/>
      <c r="G143" s="98" t="s">
        <v>50</v>
      </c>
    </row>
    <row r="144" spans="1:7">
      <c r="A144" s="75"/>
      <c r="B144" s="75"/>
      <c r="C144" s="75"/>
    </row>
    <row r="145" spans="1:3">
      <c r="A145" s="75"/>
      <c r="B145" s="75"/>
      <c r="C145" s="75"/>
    </row>
    <row r="146" spans="1:3">
      <c r="A146" s="75"/>
      <c r="B146" s="75"/>
      <c r="C146" s="75"/>
    </row>
    <row r="147" spans="1:3" ht="12.75" customHeight="1">
      <c r="A147" s="75"/>
      <c r="B147" s="75"/>
      <c r="C147" s="75"/>
    </row>
    <row r="148" spans="1:3" ht="12.75" customHeight="1"/>
    <row r="149" spans="1:3" ht="12.75" customHeight="1"/>
    <row r="150" spans="1:3" ht="12.75" customHeight="1"/>
    <row r="151" spans="1:3" ht="12.75" customHeight="1"/>
    <row r="152" spans="1:3" ht="12.75" customHeight="1"/>
    <row r="153" spans="1:3" ht="12.75" customHeight="1"/>
    <row r="154" spans="1:3" ht="12.75" customHeight="1"/>
    <row r="155" spans="1:3" ht="12.75" customHeight="1"/>
    <row r="156" spans="1:3" ht="12.75" customHeight="1"/>
    <row r="157" spans="1:3" ht="12.75" customHeight="1"/>
    <row r="158" spans="1:3" ht="12.75" customHeight="1"/>
    <row r="159" spans="1:3" ht="12.75" customHeight="1"/>
    <row r="160" spans="1:3"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password="DC70" sheet="1" objects="1" scenarios="1"/>
  <mergeCells count="9">
    <mergeCell ref="C18:D18"/>
    <mergeCell ref="C19:D19"/>
    <mergeCell ref="C20:D20"/>
    <mergeCell ref="A9:C9"/>
    <mergeCell ref="A10:B10"/>
    <mergeCell ref="A11:C11"/>
    <mergeCell ref="A12:C12"/>
    <mergeCell ref="C16:D16"/>
    <mergeCell ref="C17:D17"/>
  </mergeCells>
  <conditionalFormatting sqref="B16:B20">
    <cfRule type="expression" dxfId="2" priority="1" stopIfTrue="1">
      <formula>B16="Select one"</formula>
    </cfRule>
  </conditionalFormatting>
  <dataValidations count="3">
    <dataValidation type="list" allowBlank="1" showInputMessage="1" showErrorMessage="1" sqref="B16:B20">
      <formula1>$G$9:$G$10</formula1>
    </dataValidation>
    <dataValidation type="textLength" operator="lessThanOrEqual" showInputMessage="1" showErrorMessage="1" sqref="WVK982963:WVK983060 IY16:IY20 SU16:SU20 ACQ16:ACQ20 AMM16:AMM20 AWI16:AWI20 BGE16:BGE20 BQA16:BQA20 BZW16:BZW20 CJS16:CJS20 CTO16:CTO20 DDK16:DDK20 DNG16:DNG20 DXC16:DXC20 EGY16:EGY20 EQU16:EQU20 FAQ16:FAQ20 FKM16:FKM20 FUI16:FUI20 GEE16:GEE20 GOA16:GOA20 GXW16:GXW20 HHS16:HHS20 HRO16:HRO20 IBK16:IBK20 ILG16:ILG20 IVC16:IVC20 JEY16:JEY20 JOU16:JOU20 JYQ16:JYQ20 KIM16:KIM20 KSI16:KSI20 LCE16:LCE20 LMA16:LMA20 LVW16:LVW20 MFS16:MFS20 MPO16:MPO20 MZK16:MZK20 NJG16:NJG20 NTC16:NTC20 OCY16:OCY20 OMU16:OMU20 OWQ16:OWQ20 PGM16:PGM20 PQI16:PQI20 QAE16:QAE20 QKA16:QKA20 QTW16:QTW20 RDS16:RDS20 RNO16:RNO20 RXK16:RXK20 SHG16:SHG20 SRC16:SRC20 TAY16:TAY20 TKU16:TKU20 TUQ16:TUQ20 UEM16:UEM20 UOI16:UOI20 UYE16:UYE20 VIA16:VIA20 VRW16:VRW20 WBS16:WBS20 WLO16:WLO20 WVK16:WVK20 C65459:C65556 IY65459:IY65556 SU65459:SU65556 ACQ65459:ACQ65556 AMM65459:AMM65556 AWI65459:AWI65556 BGE65459:BGE65556 BQA65459:BQA65556 BZW65459:BZW65556 CJS65459:CJS65556 CTO65459:CTO65556 DDK65459:DDK65556 DNG65459:DNG65556 DXC65459:DXC65556 EGY65459:EGY65556 EQU65459:EQU65556 FAQ65459:FAQ65556 FKM65459:FKM65556 FUI65459:FUI65556 GEE65459:GEE65556 GOA65459:GOA65556 GXW65459:GXW65556 HHS65459:HHS65556 HRO65459:HRO65556 IBK65459:IBK65556 ILG65459:ILG65556 IVC65459:IVC65556 JEY65459:JEY65556 JOU65459:JOU65556 JYQ65459:JYQ65556 KIM65459:KIM65556 KSI65459:KSI65556 LCE65459:LCE65556 LMA65459:LMA65556 LVW65459:LVW65556 MFS65459:MFS65556 MPO65459:MPO65556 MZK65459:MZK65556 NJG65459:NJG65556 NTC65459:NTC65556 OCY65459:OCY65556 OMU65459:OMU65556 OWQ65459:OWQ65556 PGM65459:PGM65556 PQI65459:PQI65556 QAE65459:QAE65556 QKA65459:QKA65556 QTW65459:QTW65556 RDS65459:RDS65556 RNO65459:RNO65556 RXK65459:RXK65556 SHG65459:SHG65556 SRC65459:SRC65556 TAY65459:TAY65556 TKU65459:TKU65556 TUQ65459:TUQ65556 UEM65459:UEM65556 UOI65459:UOI65556 UYE65459:UYE65556 VIA65459:VIA65556 VRW65459:VRW65556 WBS65459:WBS65556 WLO65459:WLO65556 WVK65459:WVK65556 C130995:C131092 IY130995:IY131092 SU130995:SU131092 ACQ130995:ACQ131092 AMM130995:AMM131092 AWI130995:AWI131092 BGE130995:BGE131092 BQA130995:BQA131092 BZW130995:BZW131092 CJS130995:CJS131092 CTO130995:CTO131092 DDK130995:DDK131092 DNG130995:DNG131092 DXC130995:DXC131092 EGY130995:EGY131092 EQU130995:EQU131092 FAQ130995:FAQ131092 FKM130995:FKM131092 FUI130995:FUI131092 GEE130995:GEE131092 GOA130995:GOA131092 GXW130995:GXW131092 HHS130995:HHS131092 HRO130995:HRO131092 IBK130995:IBK131092 ILG130995:ILG131092 IVC130995:IVC131092 JEY130995:JEY131092 JOU130995:JOU131092 JYQ130995:JYQ131092 KIM130995:KIM131092 KSI130995:KSI131092 LCE130995:LCE131092 LMA130995:LMA131092 LVW130995:LVW131092 MFS130995:MFS131092 MPO130995:MPO131092 MZK130995:MZK131092 NJG130995:NJG131092 NTC130995:NTC131092 OCY130995:OCY131092 OMU130995:OMU131092 OWQ130995:OWQ131092 PGM130995:PGM131092 PQI130995:PQI131092 QAE130995:QAE131092 QKA130995:QKA131092 QTW130995:QTW131092 RDS130995:RDS131092 RNO130995:RNO131092 RXK130995:RXK131092 SHG130995:SHG131092 SRC130995:SRC131092 TAY130995:TAY131092 TKU130995:TKU131092 TUQ130995:TUQ131092 UEM130995:UEM131092 UOI130995:UOI131092 UYE130995:UYE131092 VIA130995:VIA131092 VRW130995:VRW131092 WBS130995:WBS131092 WLO130995:WLO131092 WVK130995:WVK131092 C196531:C196628 IY196531:IY196628 SU196531:SU196628 ACQ196531:ACQ196628 AMM196531:AMM196628 AWI196531:AWI196628 BGE196531:BGE196628 BQA196531:BQA196628 BZW196531:BZW196628 CJS196531:CJS196628 CTO196531:CTO196628 DDK196531:DDK196628 DNG196531:DNG196628 DXC196531:DXC196628 EGY196531:EGY196628 EQU196531:EQU196628 FAQ196531:FAQ196628 FKM196531:FKM196628 FUI196531:FUI196628 GEE196531:GEE196628 GOA196531:GOA196628 GXW196531:GXW196628 HHS196531:HHS196628 HRO196531:HRO196628 IBK196531:IBK196628 ILG196531:ILG196628 IVC196531:IVC196628 JEY196531:JEY196628 JOU196531:JOU196628 JYQ196531:JYQ196628 KIM196531:KIM196628 KSI196531:KSI196628 LCE196531:LCE196628 LMA196531:LMA196628 LVW196531:LVW196628 MFS196531:MFS196628 MPO196531:MPO196628 MZK196531:MZK196628 NJG196531:NJG196628 NTC196531:NTC196628 OCY196531:OCY196628 OMU196531:OMU196628 OWQ196531:OWQ196628 PGM196531:PGM196628 PQI196531:PQI196628 QAE196531:QAE196628 QKA196531:QKA196628 QTW196531:QTW196628 RDS196531:RDS196628 RNO196531:RNO196628 RXK196531:RXK196628 SHG196531:SHG196628 SRC196531:SRC196628 TAY196531:TAY196628 TKU196531:TKU196628 TUQ196531:TUQ196628 UEM196531:UEM196628 UOI196531:UOI196628 UYE196531:UYE196628 VIA196531:VIA196628 VRW196531:VRW196628 WBS196531:WBS196628 WLO196531:WLO196628 WVK196531:WVK196628 C262067:C262164 IY262067:IY262164 SU262067:SU262164 ACQ262067:ACQ262164 AMM262067:AMM262164 AWI262067:AWI262164 BGE262067:BGE262164 BQA262067:BQA262164 BZW262067:BZW262164 CJS262067:CJS262164 CTO262067:CTO262164 DDK262067:DDK262164 DNG262067:DNG262164 DXC262067:DXC262164 EGY262067:EGY262164 EQU262067:EQU262164 FAQ262067:FAQ262164 FKM262067:FKM262164 FUI262067:FUI262164 GEE262067:GEE262164 GOA262067:GOA262164 GXW262067:GXW262164 HHS262067:HHS262164 HRO262067:HRO262164 IBK262067:IBK262164 ILG262067:ILG262164 IVC262067:IVC262164 JEY262067:JEY262164 JOU262067:JOU262164 JYQ262067:JYQ262164 KIM262067:KIM262164 KSI262067:KSI262164 LCE262067:LCE262164 LMA262067:LMA262164 LVW262067:LVW262164 MFS262067:MFS262164 MPO262067:MPO262164 MZK262067:MZK262164 NJG262067:NJG262164 NTC262067:NTC262164 OCY262067:OCY262164 OMU262067:OMU262164 OWQ262067:OWQ262164 PGM262067:PGM262164 PQI262067:PQI262164 QAE262067:QAE262164 QKA262067:QKA262164 QTW262067:QTW262164 RDS262067:RDS262164 RNO262067:RNO262164 RXK262067:RXK262164 SHG262067:SHG262164 SRC262067:SRC262164 TAY262067:TAY262164 TKU262067:TKU262164 TUQ262067:TUQ262164 UEM262067:UEM262164 UOI262067:UOI262164 UYE262067:UYE262164 VIA262067:VIA262164 VRW262067:VRW262164 WBS262067:WBS262164 WLO262067:WLO262164 WVK262067:WVK262164 C327603:C327700 IY327603:IY327700 SU327603:SU327700 ACQ327603:ACQ327700 AMM327603:AMM327700 AWI327603:AWI327700 BGE327603:BGE327700 BQA327603:BQA327700 BZW327603:BZW327700 CJS327603:CJS327700 CTO327603:CTO327700 DDK327603:DDK327700 DNG327603:DNG327700 DXC327603:DXC327700 EGY327603:EGY327700 EQU327603:EQU327700 FAQ327603:FAQ327700 FKM327603:FKM327700 FUI327603:FUI327700 GEE327603:GEE327700 GOA327603:GOA327700 GXW327603:GXW327700 HHS327603:HHS327700 HRO327603:HRO327700 IBK327603:IBK327700 ILG327603:ILG327700 IVC327603:IVC327700 JEY327603:JEY327700 JOU327603:JOU327700 JYQ327603:JYQ327700 KIM327603:KIM327700 KSI327603:KSI327700 LCE327603:LCE327700 LMA327603:LMA327700 LVW327603:LVW327700 MFS327603:MFS327700 MPO327603:MPO327700 MZK327603:MZK327700 NJG327603:NJG327700 NTC327603:NTC327700 OCY327603:OCY327700 OMU327603:OMU327700 OWQ327603:OWQ327700 PGM327603:PGM327700 PQI327603:PQI327700 QAE327603:QAE327700 QKA327603:QKA327700 QTW327603:QTW327700 RDS327603:RDS327700 RNO327603:RNO327700 RXK327603:RXK327700 SHG327603:SHG327700 SRC327603:SRC327700 TAY327603:TAY327700 TKU327603:TKU327700 TUQ327603:TUQ327700 UEM327603:UEM327700 UOI327603:UOI327700 UYE327603:UYE327700 VIA327603:VIA327700 VRW327603:VRW327700 WBS327603:WBS327700 WLO327603:WLO327700 WVK327603:WVK327700 C393139:C393236 IY393139:IY393236 SU393139:SU393236 ACQ393139:ACQ393236 AMM393139:AMM393236 AWI393139:AWI393236 BGE393139:BGE393236 BQA393139:BQA393236 BZW393139:BZW393236 CJS393139:CJS393236 CTO393139:CTO393236 DDK393139:DDK393236 DNG393139:DNG393236 DXC393139:DXC393236 EGY393139:EGY393236 EQU393139:EQU393236 FAQ393139:FAQ393236 FKM393139:FKM393236 FUI393139:FUI393236 GEE393139:GEE393236 GOA393139:GOA393236 GXW393139:GXW393236 HHS393139:HHS393236 HRO393139:HRO393236 IBK393139:IBK393236 ILG393139:ILG393236 IVC393139:IVC393236 JEY393139:JEY393236 JOU393139:JOU393236 JYQ393139:JYQ393236 KIM393139:KIM393236 KSI393139:KSI393236 LCE393139:LCE393236 LMA393139:LMA393236 LVW393139:LVW393236 MFS393139:MFS393236 MPO393139:MPO393236 MZK393139:MZK393236 NJG393139:NJG393236 NTC393139:NTC393236 OCY393139:OCY393236 OMU393139:OMU393236 OWQ393139:OWQ393236 PGM393139:PGM393236 PQI393139:PQI393236 QAE393139:QAE393236 QKA393139:QKA393236 QTW393139:QTW393236 RDS393139:RDS393236 RNO393139:RNO393236 RXK393139:RXK393236 SHG393139:SHG393236 SRC393139:SRC393236 TAY393139:TAY393236 TKU393139:TKU393236 TUQ393139:TUQ393236 UEM393139:UEM393236 UOI393139:UOI393236 UYE393139:UYE393236 VIA393139:VIA393236 VRW393139:VRW393236 WBS393139:WBS393236 WLO393139:WLO393236 WVK393139:WVK393236 C458675:C458772 IY458675:IY458772 SU458675:SU458772 ACQ458675:ACQ458772 AMM458675:AMM458772 AWI458675:AWI458772 BGE458675:BGE458772 BQA458675:BQA458772 BZW458675:BZW458772 CJS458675:CJS458772 CTO458675:CTO458772 DDK458675:DDK458772 DNG458675:DNG458772 DXC458675:DXC458772 EGY458675:EGY458772 EQU458675:EQU458772 FAQ458675:FAQ458772 FKM458675:FKM458772 FUI458675:FUI458772 GEE458675:GEE458772 GOA458675:GOA458772 GXW458675:GXW458772 HHS458675:HHS458772 HRO458675:HRO458772 IBK458675:IBK458772 ILG458675:ILG458772 IVC458675:IVC458772 JEY458675:JEY458772 JOU458675:JOU458772 JYQ458675:JYQ458772 KIM458675:KIM458772 KSI458675:KSI458772 LCE458675:LCE458772 LMA458675:LMA458772 LVW458675:LVW458772 MFS458675:MFS458772 MPO458675:MPO458772 MZK458675:MZK458772 NJG458675:NJG458772 NTC458675:NTC458772 OCY458675:OCY458772 OMU458675:OMU458772 OWQ458675:OWQ458772 PGM458675:PGM458772 PQI458675:PQI458772 QAE458675:QAE458772 QKA458675:QKA458772 QTW458675:QTW458772 RDS458675:RDS458772 RNO458675:RNO458772 RXK458675:RXK458772 SHG458675:SHG458772 SRC458675:SRC458772 TAY458675:TAY458772 TKU458675:TKU458772 TUQ458675:TUQ458772 UEM458675:UEM458772 UOI458675:UOI458772 UYE458675:UYE458772 VIA458675:VIA458772 VRW458675:VRW458772 WBS458675:WBS458772 WLO458675:WLO458772 WVK458675:WVK458772 C524211:C524308 IY524211:IY524308 SU524211:SU524308 ACQ524211:ACQ524308 AMM524211:AMM524308 AWI524211:AWI524308 BGE524211:BGE524308 BQA524211:BQA524308 BZW524211:BZW524308 CJS524211:CJS524308 CTO524211:CTO524308 DDK524211:DDK524308 DNG524211:DNG524308 DXC524211:DXC524308 EGY524211:EGY524308 EQU524211:EQU524308 FAQ524211:FAQ524308 FKM524211:FKM524308 FUI524211:FUI524308 GEE524211:GEE524308 GOA524211:GOA524308 GXW524211:GXW524308 HHS524211:HHS524308 HRO524211:HRO524308 IBK524211:IBK524308 ILG524211:ILG524308 IVC524211:IVC524308 JEY524211:JEY524308 JOU524211:JOU524308 JYQ524211:JYQ524308 KIM524211:KIM524308 KSI524211:KSI524308 LCE524211:LCE524308 LMA524211:LMA524308 LVW524211:LVW524308 MFS524211:MFS524308 MPO524211:MPO524308 MZK524211:MZK524308 NJG524211:NJG524308 NTC524211:NTC524308 OCY524211:OCY524308 OMU524211:OMU524308 OWQ524211:OWQ524308 PGM524211:PGM524308 PQI524211:PQI524308 QAE524211:QAE524308 QKA524211:QKA524308 QTW524211:QTW524308 RDS524211:RDS524308 RNO524211:RNO524308 RXK524211:RXK524308 SHG524211:SHG524308 SRC524211:SRC524308 TAY524211:TAY524308 TKU524211:TKU524308 TUQ524211:TUQ524308 UEM524211:UEM524308 UOI524211:UOI524308 UYE524211:UYE524308 VIA524211:VIA524308 VRW524211:VRW524308 WBS524211:WBS524308 WLO524211:WLO524308 WVK524211:WVK524308 C589747:C589844 IY589747:IY589844 SU589747:SU589844 ACQ589747:ACQ589844 AMM589747:AMM589844 AWI589747:AWI589844 BGE589747:BGE589844 BQA589747:BQA589844 BZW589747:BZW589844 CJS589747:CJS589844 CTO589747:CTO589844 DDK589747:DDK589844 DNG589747:DNG589844 DXC589747:DXC589844 EGY589747:EGY589844 EQU589747:EQU589844 FAQ589747:FAQ589844 FKM589747:FKM589844 FUI589747:FUI589844 GEE589747:GEE589844 GOA589747:GOA589844 GXW589747:GXW589844 HHS589747:HHS589844 HRO589747:HRO589844 IBK589747:IBK589844 ILG589747:ILG589844 IVC589747:IVC589844 JEY589747:JEY589844 JOU589747:JOU589844 JYQ589747:JYQ589844 KIM589747:KIM589844 KSI589747:KSI589844 LCE589747:LCE589844 LMA589747:LMA589844 LVW589747:LVW589844 MFS589747:MFS589844 MPO589747:MPO589844 MZK589747:MZK589844 NJG589747:NJG589844 NTC589747:NTC589844 OCY589747:OCY589844 OMU589747:OMU589844 OWQ589747:OWQ589844 PGM589747:PGM589844 PQI589747:PQI589844 QAE589747:QAE589844 QKA589747:QKA589844 QTW589747:QTW589844 RDS589747:RDS589844 RNO589747:RNO589844 RXK589747:RXK589844 SHG589747:SHG589844 SRC589747:SRC589844 TAY589747:TAY589844 TKU589747:TKU589844 TUQ589747:TUQ589844 UEM589747:UEM589844 UOI589747:UOI589844 UYE589747:UYE589844 VIA589747:VIA589844 VRW589747:VRW589844 WBS589747:WBS589844 WLO589747:WLO589844 WVK589747:WVK589844 C655283:C655380 IY655283:IY655380 SU655283:SU655380 ACQ655283:ACQ655380 AMM655283:AMM655380 AWI655283:AWI655380 BGE655283:BGE655380 BQA655283:BQA655380 BZW655283:BZW655380 CJS655283:CJS655380 CTO655283:CTO655380 DDK655283:DDK655380 DNG655283:DNG655380 DXC655283:DXC655380 EGY655283:EGY655380 EQU655283:EQU655380 FAQ655283:FAQ655380 FKM655283:FKM655380 FUI655283:FUI655380 GEE655283:GEE655380 GOA655283:GOA655380 GXW655283:GXW655380 HHS655283:HHS655380 HRO655283:HRO655380 IBK655283:IBK655380 ILG655283:ILG655380 IVC655283:IVC655380 JEY655283:JEY655380 JOU655283:JOU655380 JYQ655283:JYQ655380 KIM655283:KIM655380 KSI655283:KSI655380 LCE655283:LCE655380 LMA655283:LMA655380 LVW655283:LVW655380 MFS655283:MFS655380 MPO655283:MPO655380 MZK655283:MZK655380 NJG655283:NJG655380 NTC655283:NTC655380 OCY655283:OCY655380 OMU655283:OMU655380 OWQ655283:OWQ655380 PGM655283:PGM655380 PQI655283:PQI655380 QAE655283:QAE655380 QKA655283:QKA655380 QTW655283:QTW655380 RDS655283:RDS655380 RNO655283:RNO655380 RXK655283:RXK655380 SHG655283:SHG655380 SRC655283:SRC655380 TAY655283:TAY655380 TKU655283:TKU655380 TUQ655283:TUQ655380 UEM655283:UEM655380 UOI655283:UOI655380 UYE655283:UYE655380 VIA655283:VIA655380 VRW655283:VRW655380 WBS655283:WBS655380 WLO655283:WLO655380 WVK655283:WVK655380 C720819:C720916 IY720819:IY720916 SU720819:SU720916 ACQ720819:ACQ720916 AMM720819:AMM720916 AWI720819:AWI720916 BGE720819:BGE720916 BQA720819:BQA720916 BZW720819:BZW720916 CJS720819:CJS720916 CTO720819:CTO720916 DDK720819:DDK720916 DNG720819:DNG720916 DXC720819:DXC720916 EGY720819:EGY720916 EQU720819:EQU720916 FAQ720819:FAQ720916 FKM720819:FKM720916 FUI720819:FUI720916 GEE720819:GEE720916 GOA720819:GOA720916 GXW720819:GXW720916 HHS720819:HHS720916 HRO720819:HRO720916 IBK720819:IBK720916 ILG720819:ILG720916 IVC720819:IVC720916 JEY720819:JEY720916 JOU720819:JOU720916 JYQ720819:JYQ720916 KIM720819:KIM720916 KSI720819:KSI720916 LCE720819:LCE720916 LMA720819:LMA720916 LVW720819:LVW720916 MFS720819:MFS720916 MPO720819:MPO720916 MZK720819:MZK720916 NJG720819:NJG720916 NTC720819:NTC720916 OCY720819:OCY720916 OMU720819:OMU720916 OWQ720819:OWQ720916 PGM720819:PGM720916 PQI720819:PQI720916 QAE720819:QAE720916 QKA720819:QKA720916 QTW720819:QTW720916 RDS720819:RDS720916 RNO720819:RNO720916 RXK720819:RXK720916 SHG720819:SHG720916 SRC720819:SRC720916 TAY720819:TAY720916 TKU720819:TKU720916 TUQ720819:TUQ720916 UEM720819:UEM720916 UOI720819:UOI720916 UYE720819:UYE720916 VIA720819:VIA720916 VRW720819:VRW720916 WBS720819:WBS720916 WLO720819:WLO720916 WVK720819:WVK720916 C786355:C786452 IY786355:IY786452 SU786355:SU786452 ACQ786355:ACQ786452 AMM786355:AMM786452 AWI786355:AWI786452 BGE786355:BGE786452 BQA786355:BQA786452 BZW786355:BZW786452 CJS786355:CJS786452 CTO786355:CTO786452 DDK786355:DDK786452 DNG786355:DNG786452 DXC786355:DXC786452 EGY786355:EGY786452 EQU786355:EQU786452 FAQ786355:FAQ786452 FKM786355:FKM786452 FUI786355:FUI786452 GEE786355:GEE786452 GOA786355:GOA786452 GXW786355:GXW786452 HHS786355:HHS786452 HRO786355:HRO786452 IBK786355:IBK786452 ILG786355:ILG786452 IVC786355:IVC786452 JEY786355:JEY786452 JOU786355:JOU786452 JYQ786355:JYQ786452 KIM786355:KIM786452 KSI786355:KSI786452 LCE786355:LCE786452 LMA786355:LMA786452 LVW786355:LVW786452 MFS786355:MFS786452 MPO786355:MPO786452 MZK786355:MZK786452 NJG786355:NJG786452 NTC786355:NTC786452 OCY786355:OCY786452 OMU786355:OMU786452 OWQ786355:OWQ786452 PGM786355:PGM786452 PQI786355:PQI786452 QAE786355:QAE786452 QKA786355:QKA786452 QTW786355:QTW786452 RDS786355:RDS786452 RNO786355:RNO786452 RXK786355:RXK786452 SHG786355:SHG786452 SRC786355:SRC786452 TAY786355:TAY786452 TKU786355:TKU786452 TUQ786355:TUQ786452 UEM786355:UEM786452 UOI786355:UOI786452 UYE786355:UYE786452 VIA786355:VIA786452 VRW786355:VRW786452 WBS786355:WBS786452 WLO786355:WLO786452 WVK786355:WVK786452 C851891:C851988 IY851891:IY851988 SU851891:SU851988 ACQ851891:ACQ851988 AMM851891:AMM851988 AWI851891:AWI851988 BGE851891:BGE851988 BQA851891:BQA851988 BZW851891:BZW851988 CJS851891:CJS851988 CTO851891:CTO851988 DDK851891:DDK851988 DNG851891:DNG851988 DXC851891:DXC851988 EGY851891:EGY851988 EQU851891:EQU851988 FAQ851891:FAQ851988 FKM851891:FKM851988 FUI851891:FUI851988 GEE851891:GEE851988 GOA851891:GOA851988 GXW851891:GXW851988 HHS851891:HHS851988 HRO851891:HRO851988 IBK851891:IBK851988 ILG851891:ILG851988 IVC851891:IVC851988 JEY851891:JEY851988 JOU851891:JOU851988 JYQ851891:JYQ851988 KIM851891:KIM851988 KSI851891:KSI851988 LCE851891:LCE851988 LMA851891:LMA851988 LVW851891:LVW851988 MFS851891:MFS851988 MPO851891:MPO851988 MZK851891:MZK851988 NJG851891:NJG851988 NTC851891:NTC851988 OCY851891:OCY851988 OMU851891:OMU851988 OWQ851891:OWQ851988 PGM851891:PGM851988 PQI851891:PQI851988 QAE851891:QAE851988 QKA851891:QKA851988 QTW851891:QTW851988 RDS851891:RDS851988 RNO851891:RNO851988 RXK851891:RXK851988 SHG851891:SHG851988 SRC851891:SRC851988 TAY851891:TAY851988 TKU851891:TKU851988 TUQ851891:TUQ851988 UEM851891:UEM851988 UOI851891:UOI851988 UYE851891:UYE851988 VIA851891:VIA851988 VRW851891:VRW851988 WBS851891:WBS851988 WLO851891:WLO851988 WVK851891:WVK851988 C917427:C917524 IY917427:IY917524 SU917427:SU917524 ACQ917427:ACQ917524 AMM917427:AMM917524 AWI917427:AWI917524 BGE917427:BGE917524 BQA917427:BQA917524 BZW917427:BZW917524 CJS917427:CJS917524 CTO917427:CTO917524 DDK917427:DDK917524 DNG917427:DNG917524 DXC917427:DXC917524 EGY917427:EGY917524 EQU917427:EQU917524 FAQ917427:FAQ917524 FKM917427:FKM917524 FUI917427:FUI917524 GEE917427:GEE917524 GOA917427:GOA917524 GXW917427:GXW917524 HHS917427:HHS917524 HRO917427:HRO917524 IBK917427:IBK917524 ILG917427:ILG917524 IVC917427:IVC917524 JEY917427:JEY917524 JOU917427:JOU917524 JYQ917427:JYQ917524 KIM917427:KIM917524 KSI917427:KSI917524 LCE917427:LCE917524 LMA917427:LMA917524 LVW917427:LVW917524 MFS917427:MFS917524 MPO917427:MPO917524 MZK917427:MZK917524 NJG917427:NJG917524 NTC917427:NTC917524 OCY917427:OCY917524 OMU917427:OMU917524 OWQ917427:OWQ917524 PGM917427:PGM917524 PQI917427:PQI917524 QAE917427:QAE917524 QKA917427:QKA917524 QTW917427:QTW917524 RDS917427:RDS917524 RNO917427:RNO917524 RXK917427:RXK917524 SHG917427:SHG917524 SRC917427:SRC917524 TAY917427:TAY917524 TKU917427:TKU917524 TUQ917427:TUQ917524 UEM917427:UEM917524 UOI917427:UOI917524 UYE917427:UYE917524 VIA917427:VIA917524 VRW917427:VRW917524 WBS917427:WBS917524 WLO917427:WLO917524 WVK917427:WVK917524 C982963:C983060 IY982963:IY983060 SU982963:SU983060 ACQ982963:ACQ983060 AMM982963:AMM983060 AWI982963:AWI983060 BGE982963:BGE983060 BQA982963:BQA983060 BZW982963:BZW983060 CJS982963:CJS983060 CTO982963:CTO983060 DDK982963:DDK983060 DNG982963:DNG983060 DXC982963:DXC983060 EGY982963:EGY983060 EQU982963:EQU983060 FAQ982963:FAQ983060 FKM982963:FKM983060 FUI982963:FUI983060 GEE982963:GEE983060 GOA982963:GOA983060 GXW982963:GXW983060 HHS982963:HHS983060 HRO982963:HRO983060 IBK982963:IBK983060 ILG982963:ILG983060 IVC982963:IVC983060 JEY982963:JEY983060 JOU982963:JOU983060 JYQ982963:JYQ983060 KIM982963:KIM983060 KSI982963:KSI983060 LCE982963:LCE983060 LMA982963:LMA983060 LVW982963:LVW983060 MFS982963:MFS983060 MPO982963:MPO983060 MZK982963:MZK983060 NJG982963:NJG983060 NTC982963:NTC983060 OCY982963:OCY983060 OMU982963:OMU983060 OWQ982963:OWQ983060 PGM982963:PGM983060 PQI982963:PQI983060 QAE982963:QAE983060 QKA982963:QKA983060 QTW982963:QTW983060 RDS982963:RDS983060 RNO982963:RNO983060 RXK982963:RXK983060 SHG982963:SHG983060 SRC982963:SRC983060 TAY982963:TAY983060 TKU982963:TKU983060 TUQ982963:TUQ983060 UEM982963:UEM983060 UOI982963:UOI983060 UYE982963:UYE983060 VIA982963:VIA983060 VRW982963:VRW983060 WBS982963:WBS983060 WLO982963:WLO983060 C16:C20">
      <formula1>1024</formula1>
    </dataValidation>
    <dataValidation type="list" allowBlank="1" showInputMessage="1" showErrorMessage="1" sqref="WVJ982963:WVJ983060 IX16:IX20 ST16:ST20 ACP16:ACP20 AML16:AML20 AWH16:AWH20 BGD16:BGD20 BPZ16:BPZ20 BZV16:BZV20 CJR16:CJR20 CTN16:CTN20 DDJ16:DDJ20 DNF16:DNF20 DXB16:DXB20 EGX16:EGX20 EQT16:EQT20 FAP16:FAP20 FKL16:FKL20 FUH16:FUH20 GED16:GED20 GNZ16:GNZ20 GXV16:GXV20 HHR16:HHR20 HRN16:HRN20 IBJ16:IBJ20 ILF16:ILF20 IVB16:IVB20 JEX16:JEX20 JOT16:JOT20 JYP16:JYP20 KIL16:KIL20 KSH16:KSH20 LCD16:LCD20 LLZ16:LLZ20 LVV16:LVV20 MFR16:MFR20 MPN16:MPN20 MZJ16:MZJ20 NJF16:NJF20 NTB16:NTB20 OCX16:OCX20 OMT16:OMT20 OWP16:OWP20 PGL16:PGL20 PQH16:PQH20 QAD16:QAD20 QJZ16:QJZ20 QTV16:QTV20 RDR16:RDR20 RNN16:RNN20 RXJ16:RXJ20 SHF16:SHF20 SRB16:SRB20 TAX16:TAX20 TKT16:TKT20 TUP16:TUP20 UEL16:UEL20 UOH16:UOH20 UYD16:UYD20 VHZ16:VHZ20 VRV16:VRV20 WBR16:WBR20 WLN16:WLN20 WVJ16:WVJ20 B65459:B65556 IX65459:IX65556 ST65459:ST65556 ACP65459:ACP65556 AML65459:AML65556 AWH65459:AWH65556 BGD65459:BGD65556 BPZ65459:BPZ65556 BZV65459:BZV65556 CJR65459:CJR65556 CTN65459:CTN65556 DDJ65459:DDJ65556 DNF65459:DNF65556 DXB65459:DXB65556 EGX65459:EGX65556 EQT65459:EQT65556 FAP65459:FAP65556 FKL65459:FKL65556 FUH65459:FUH65556 GED65459:GED65556 GNZ65459:GNZ65556 GXV65459:GXV65556 HHR65459:HHR65556 HRN65459:HRN65556 IBJ65459:IBJ65556 ILF65459:ILF65556 IVB65459:IVB65556 JEX65459:JEX65556 JOT65459:JOT65556 JYP65459:JYP65556 KIL65459:KIL65556 KSH65459:KSH65556 LCD65459:LCD65556 LLZ65459:LLZ65556 LVV65459:LVV65556 MFR65459:MFR65556 MPN65459:MPN65556 MZJ65459:MZJ65556 NJF65459:NJF65556 NTB65459:NTB65556 OCX65459:OCX65556 OMT65459:OMT65556 OWP65459:OWP65556 PGL65459:PGL65556 PQH65459:PQH65556 QAD65459:QAD65556 QJZ65459:QJZ65556 QTV65459:QTV65556 RDR65459:RDR65556 RNN65459:RNN65556 RXJ65459:RXJ65556 SHF65459:SHF65556 SRB65459:SRB65556 TAX65459:TAX65556 TKT65459:TKT65556 TUP65459:TUP65556 UEL65459:UEL65556 UOH65459:UOH65556 UYD65459:UYD65556 VHZ65459:VHZ65556 VRV65459:VRV65556 WBR65459:WBR65556 WLN65459:WLN65556 WVJ65459:WVJ65556 B130995:B131092 IX130995:IX131092 ST130995:ST131092 ACP130995:ACP131092 AML130995:AML131092 AWH130995:AWH131092 BGD130995:BGD131092 BPZ130995:BPZ131092 BZV130995:BZV131092 CJR130995:CJR131092 CTN130995:CTN131092 DDJ130995:DDJ131092 DNF130995:DNF131092 DXB130995:DXB131092 EGX130995:EGX131092 EQT130995:EQT131092 FAP130995:FAP131092 FKL130995:FKL131092 FUH130995:FUH131092 GED130995:GED131092 GNZ130995:GNZ131092 GXV130995:GXV131092 HHR130995:HHR131092 HRN130995:HRN131092 IBJ130995:IBJ131092 ILF130995:ILF131092 IVB130995:IVB131092 JEX130995:JEX131092 JOT130995:JOT131092 JYP130995:JYP131092 KIL130995:KIL131092 KSH130995:KSH131092 LCD130995:LCD131092 LLZ130995:LLZ131092 LVV130995:LVV131092 MFR130995:MFR131092 MPN130995:MPN131092 MZJ130995:MZJ131092 NJF130995:NJF131092 NTB130995:NTB131092 OCX130995:OCX131092 OMT130995:OMT131092 OWP130995:OWP131092 PGL130995:PGL131092 PQH130995:PQH131092 QAD130995:QAD131092 QJZ130995:QJZ131092 QTV130995:QTV131092 RDR130995:RDR131092 RNN130995:RNN131092 RXJ130995:RXJ131092 SHF130995:SHF131092 SRB130995:SRB131092 TAX130995:TAX131092 TKT130995:TKT131092 TUP130995:TUP131092 UEL130995:UEL131092 UOH130995:UOH131092 UYD130995:UYD131092 VHZ130995:VHZ131092 VRV130995:VRV131092 WBR130995:WBR131092 WLN130995:WLN131092 WVJ130995:WVJ131092 B196531:B196628 IX196531:IX196628 ST196531:ST196628 ACP196531:ACP196628 AML196531:AML196628 AWH196531:AWH196628 BGD196531:BGD196628 BPZ196531:BPZ196628 BZV196531:BZV196628 CJR196531:CJR196628 CTN196531:CTN196628 DDJ196531:DDJ196628 DNF196531:DNF196628 DXB196531:DXB196628 EGX196531:EGX196628 EQT196531:EQT196628 FAP196531:FAP196628 FKL196531:FKL196628 FUH196531:FUH196628 GED196531:GED196628 GNZ196531:GNZ196628 GXV196531:GXV196628 HHR196531:HHR196628 HRN196531:HRN196628 IBJ196531:IBJ196628 ILF196531:ILF196628 IVB196531:IVB196628 JEX196531:JEX196628 JOT196531:JOT196628 JYP196531:JYP196628 KIL196531:KIL196628 KSH196531:KSH196628 LCD196531:LCD196628 LLZ196531:LLZ196628 LVV196531:LVV196628 MFR196531:MFR196628 MPN196531:MPN196628 MZJ196531:MZJ196628 NJF196531:NJF196628 NTB196531:NTB196628 OCX196531:OCX196628 OMT196531:OMT196628 OWP196531:OWP196628 PGL196531:PGL196628 PQH196531:PQH196628 QAD196531:QAD196628 QJZ196531:QJZ196628 QTV196531:QTV196628 RDR196531:RDR196628 RNN196531:RNN196628 RXJ196531:RXJ196628 SHF196531:SHF196628 SRB196531:SRB196628 TAX196531:TAX196628 TKT196531:TKT196628 TUP196531:TUP196628 UEL196531:UEL196628 UOH196531:UOH196628 UYD196531:UYD196628 VHZ196531:VHZ196628 VRV196531:VRV196628 WBR196531:WBR196628 WLN196531:WLN196628 WVJ196531:WVJ196628 B262067:B262164 IX262067:IX262164 ST262067:ST262164 ACP262067:ACP262164 AML262067:AML262164 AWH262067:AWH262164 BGD262067:BGD262164 BPZ262067:BPZ262164 BZV262067:BZV262164 CJR262067:CJR262164 CTN262067:CTN262164 DDJ262067:DDJ262164 DNF262067:DNF262164 DXB262067:DXB262164 EGX262067:EGX262164 EQT262067:EQT262164 FAP262067:FAP262164 FKL262067:FKL262164 FUH262067:FUH262164 GED262067:GED262164 GNZ262067:GNZ262164 GXV262067:GXV262164 HHR262067:HHR262164 HRN262067:HRN262164 IBJ262067:IBJ262164 ILF262067:ILF262164 IVB262067:IVB262164 JEX262067:JEX262164 JOT262067:JOT262164 JYP262067:JYP262164 KIL262067:KIL262164 KSH262067:KSH262164 LCD262067:LCD262164 LLZ262067:LLZ262164 LVV262067:LVV262164 MFR262067:MFR262164 MPN262067:MPN262164 MZJ262067:MZJ262164 NJF262067:NJF262164 NTB262067:NTB262164 OCX262067:OCX262164 OMT262067:OMT262164 OWP262067:OWP262164 PGL262067:PGL262164 PQH262067:PQH262164 QAD262067:QAD262164 QJZ262067:QJZ262164 QTV262067:QTV262164 RDR262067:RDR262164 RNN262067:RNN262164 RXJ262067:RXJ262164 SHF262067:SHF262164 SRB262067:SRB262164 TAX262067:TAX262164 TKT262067:TKT262164 TUP262067:TUP262164 UEL262067:UEL262164 UOH262067:UOH262164 UYD262067:UYD262164 VHZ262067:VHZ262164 VRV262067:VRV262164 WBR262067:WBR262164 WLN262067:WLN262164 WVJ262067:WVJ262164 B327603:B327700 IX327603:IX327700 ST327603:ST327700 ACP327603:ACP327700 AML327603:AML327700 AWH327603:AWH327700 BGD327603:BGD327700 BPZ327603:BPZ327700 BZV327603:BZV327700 CJR327603:CJR327700 CTN327603:CTN327700 DDJ327603:DDJ327700 DNF327603:DNF327700 DXB327603:DXB327700 EGX327603:EGX327700 EQT327603:EQT327700 FAP327603:FAP327700 FKL327603:FKL327700 FUH327603:FUH327700 GED327603:GED327700 GNZ327603:GNZ327700 GXV327603:GXV327700 HHR327603:HHR327700 HRN327603:HRN327700 IBJ327603:IBJ327700 ILF327603:ILF327700 IVB327603:IVB327700 JEX327603:JEX327700 JOT327603:JOT327700 JYP327603:JYP327700 KIL327603:KIL327700 KSH327603:KSH327700 LCD327603:LCD327700 LLZ327603:LLZ327700 LVV327603:LVV327700 MFR327603:MFR327700 MPN327603:MPN327700 MZJ327603:MZJ327700 NJF327603:NJF327700 NTB327603:NTB327700 OCX327603:OCX327700 OMT327603:OMT327700 OWP327603:OWP327700 PGL327603:PGL327700 PQH327603:PQH327700 QAD327603:QAD327700 QJZ327603:QJZ327700 QTV327603:QTV327700 RDR327603:RDR327700 RNN327603:RNN327700 RXJ327603:RXJ327700 SHF327603:SHF327700 SRB327603:SRB327700 TAX327603:TAX327700 TKT327603:TKT327700 TUP327603:TUP327700 UEL327603:UEL327700 UOH327603:UOH327700 UYD327603:UYD327700 VHZ327603:VHZ327700 VRV327603:VRV327700 WBR327603:WBR327700 WLN327603:WLN327700 WVJ327603:WVJ327700 B393139:B393236 IX393139:IX393236 ST393139:ST393236 ACP393139:ACP393236 AML393139:AML393236 AWH393139:AWH393236 BGD393139:BGD393236 BPZ393139:BPZ393236 BZV393139:BZV393236 CJR393139:CJR393236 CTN393139:CTN393236 DDJ393139:DDJ393236 DNF393139:DNF393236 DXB393139:DXB393236 EGX393139:EGX393236 EQT393139:EQT393236 FAP393139:FAP393236 FKL393139:FKL393236 FUH393139:FUH393236 GED393139:GED393236 GNZ393139:GNZ393236 GXV393139:GXV393236 HHR393139:HHR393236 HRN393139:HRN393236 IBJ393139:IBJ393236 ILF393139:ILF393236 IVB393139:IVB393236 JEX393139:JEX393236 JOT393139:JOT393236 JYP393139:JYP393236 KIL393139:KIL393236 KSH393139:KSH393236 LCD393139:LCD393236 LLZ393139:LLZ393236 LVV393139:LVV393236 MFR393139:MFR393236 MPN393139:MPN393236 MZJ393139:MZJ393236 NJF393139:NJF393236 NTB393139:NTB393236 OCX393139:OCX393236 OMT393139:OMT393236 OWP393139:OWP393236 PGL393139:PGL393236 PQH393139:PQH393236 QAD393139:QAD393236 QJZ393139:QJZ393236 QTV393139:QTV393236 RDR393139:RDR393236 RNN393139:RNN393236 RXJ393139:RXJ393236 SHF393139:SHF393236 SRB393139:SRB393236 TAX393139:TAX393236 TKT393139:TKT393236 TUP393139:TUP393236 UEL393139:UEL393236 UOH393139:UOH393236 UYD393139:UYD393236 VHZ393139:VHZ393236 VRV393139:VRV393236 WBR393139:WBR393236 WLN393139:WLN393236 WVJ393139:WVJ393236 B458675:B458772 IX458675:IX458772 ST458675:ST458772 ACP458675:ACP458772 AML458675:AML458772 AWH458675:AWH458772 BGD458675:BGD458772 BPZ458675:BPZ458772 BZV458675:BZV458772 CJR458675:CJR458772 CTN458675:CTN458772 DDJ458675:DDJ458772 DNF458675:DNF458772 DXB458675:DXB458772 EGX458675:EGX458772 EQT458675:EQT458772 FAP458675:FAP458772 FKL458675:FKL458772 FUH458675:FUH458772 GED458675:GED458772 GNZ458675:GNZ458772 GXV458675:GXV458772 HHR458675:HHR458772 HRN458675:HRN458772 IBJ458675:IBJ458772 ILF458675:ILF458772 IVB458675:IVB458772 JEX458675:JEX458772 JOT458675:JOT458772 JYP458675:JYP458772 KIL458675:KIL458772 KSH458675:KSH458772 LCD458675:LCD458772 LLZ458675:LLZ458772 LVV458675:LVV458772 MFR458675:MFR458772 MPN458675:MPN458772 MZJ458675:MZJ458772 NJF458675:NJF458772 NTB458675:NTB458772 OCX458675:OCX458772 OMT458675:OMT458772 OWP458675:OWP458772 PGL458675:PGL458772 PQH458675:PQH458772 QAD458675:QAD458772 QJZ458675:QJZ458772 QTV458675:QTV458772 RDR458675:RDR458772 RNN458675:RNN458772 RXJ458675:RXJ458772 SHF458675:SHF458772 SRB458675:SRB458772 TAX458675:TAX458772 TKT458675:TKT458772 TUP458675:TUP458772 UEL458675:UEL458772 UOH458675:UOH458772 UYD458675:UYD458772 VHZ458675:VHZ458772 VRV458675:VRV458772 WBR458675:WBR458772 WLN458675:WLN458772 WVJ458675:WVJ458772 B524211:B524308 IX524211:IX524308 ST524211:ST524308 ACP524211:ACP524308 AML524211:AML524308 AWH524211:AWH524308 BGD524211:BGD524308 BPZ524211:BPZ524308 BZV524211:BZV524308 CJR524211:CJR524308 CTN524211:CTN524308 DDJ524211:DDJ524308 DNF524211:DNF524308 DXB524211:DXB524308 EGX524211:EGX524308 EQT524211:EQT524308 FAP524211:FAP524308 FKL524211:FKL524308 FUH524211:FUH524308 GED524211:GED524308 GNZ524211:GNZ524308 GXV524211:GXV524308 HHR524211:HHR524308 HRN524211:HRN524308 IBJ524211:IBJ524308 ILF524211:ILF524308 IVB524211:IVB524308 JEX524211:JEX524308 JOT524211:JOT524308 JYP524211:JYP524308 KIL524211:KIL524308 KSH524211:KSH524308 LCD524211:LCD524308 LLZ524211:LLZ524308 LVV524211:LVV524308 MFR524211:MFR524308 MPN524211:MPN524308 MZJ524211:MZJ524308 NJF524211:NJF524308 NTB524211:NTB524308 OCX524211:OCX524308 OMT524211:OMT524308 OWP524211:OWP524308 PGL524211:PGL524308 PQH524211:PQH524308 QAD524211:QAD524308 QJZ524211:QJZ524308 QTV524211:QTV524308 RDR524211:RDR524308 RNN524211:RNN524308 RXJ524211:RXJ524308 SHF524211:SHF524308 SRB524211:SRB524308 TAX524211:TAX524308 TKT524211:TKT524308 TUP524211:TUP524308 UEL524211:UEL524308 UOH524211:UOH524308 UYD524211:UYD524308 VHZ524211:VHZ524308 VRV524211:VRV524308 WBR524211:WBR524308 WLN524211:WLN524308 WVJ524211:WVJ524308 B589747:B589844 IX589747:IX589844 ST589747:ST589844 ACP589747:ACP589844 AML589747:AML589844 AWH589747:AWH589844 BGD589747:BGD589844 BPZ589747:BPZ589844 BZV589747:BZV589844 CJR589747:CJR589844 CTN589747:CTN589844 DDJ589747:DDJ589844 DNF589747:DNF589844 DXB589747:DXB589844 EGX589747:EGX589844 EQT589747:EQT589844 FAP589747:FAP589844 FKL589747:FKL589844 FUH589747:FUH589844 GED589747:GED589844 GNZ589747:GNZ589844 GXV589747:GXV589844 HHR589747:HHR589844 HRN589747:HRN589844 IBJ589747:IBJ589844 ILF589747:ILF589844 IVB589747:IVB589844 JEX589747:JEX589844 JOT589747:JOT589844 JYP589747:JYP589844 KIL589747:KIL589844 KSH589747:KSH589844 LCD589747:LCD589844 LLZ589747:LLZ589844 LVV589747:LVV589844 MFR589747:MFR589844 MPN589747:MPN589844 MZJ589747:MZJ589844 NJF589747:NJF589844 NTB589747:NTB589844 OCX589747:OCX589844 OMT589747:OMT589844 OWP589747:OWP589844 PGL589747:PGL589844 PQH589747:PQH589844 QAD589747:QAD589844 QJZ589747:QJZ589844 QTV589747:QTV589844 RDR589747:RDR589844 RNN589747:RNN589844 RXJ589747:RXJ589844 SHF589747:SHF589844 SRB589747:SRB589844 TAX589747:TAX589844 TKT589747:TKT589844 TUP589747:TUP589844 UEL589747:UEL589844 UOH589747:UOH589844 UYD589747:UYD589844 VHZ589747:VHZ589844 VRV589747:VRV589844 WBR589747:WBR589844 WLN589747:WLN589844 WVJ589747:WVJ589844 B655283:B655380 IX655283:IX655380 ST655283:ST655380 ACP655283:ACP655380 AML655283:AML655380 AWH655283:AWH655380 BGD655283:BGD655380 BPZ655283:BPZ655380 BZV655283:BZV655380 CJR655283:CJR655380 CTN655283:CTN655380 DDJ655283:DDJ655380 DNF655283:DNF655380 DXB655283:DXB655380 EGX655283:EGX655380 EQT655283:EQT655380 FAP655283:FAP655380 FKL655283:FKL655380 FUH655283:FUH655380 GED655283:GED655380 GNZ655283:GNZ655380 GXV655283:GXV655380 HHR655283:HHR655380 HRN655283:HRN655380 IBJ655283:IBJ655380 ILF655283:ILF655380 IVB655283:IVB655380 JEX655283:JEX655380 JOT655283:JOT655380 JYP655283:JYP655380 KIL655283:KIL655380 KSH655283:KSH655380 LCD655283:LCD655380 LLZ655283:LLZ655380 LVV655283:LVV655380 MFR655283:MFR655380 MPN655283:MPN655380 MZJ655283:MZJ655380 NJF655283:NJF655380 NTB655283:NTB655380 OCX655283:OCX655380 OMT655283:OMT655380 OWP655283:OWP655380 PGL655283:PGL655380 PQH655283:PQH655380 QAD655283:QAD655380 QJZ655283:QJZ655380 QTV655283:QTV655380 RDR655283:RDR655380 RNN655283:RNN655380 RXJ655283:RXJ655380 SHF655283:SHF655380 SRB655283:SRB655380 TAX655283:TAX655380 TKT655283:TKT655380 TUP655283:TUP655380 UEL655283:UEL655380 UOH655283:UOH655380 UYD655283:UYD655380 VHZ655283:VHZ655380 VRV655283:VRV655380 WBR655283:WBR655380 WLN655283:WLN655380 WVJ655283:WVJ655380 B720819:B720916 IX720819:IX720916 ST720819:ST720916 ACP720819:ACP720916 AML720819:AML720916 AWH720819:AWH720916 BGD720819:BGD720916 BPZ720819:BPZ720916 BZV720819:BZV720916 CJR720819:CJR720916 CTN720819:CTN720916 DDJ720819:DDJ720916 DNF720819:DNF720916 DXB720819:DXB720916 EGX720819:EGX720916 EQT720819:EQT720916 FAP720819:FAP720916 FKL720819:FKL720916 FUH720819:FUH720916 GED720819:GED720916 GNZ720819:GNZ720916 GXV720819:GXV720916 HHR720819:HHR720916 HRN720819:HRN720916 IBJ720819:IBJ720916 ILF720819:ILF720916 IVB720819:IVB720916 JEX720819:JEX720916 JOT720819:JOT720916 JYP720819:JYP720916 KIL720819:KIL720916 KSH720819:KSH720916 LCD720819:LCD720916 LLZ720819:LLZ720916 LVV720819:LVV720916 MFR720819:MFR720916 MPN720819:MPN720916 MZJ720819:MZJ720916 NJF720819:NJF720916 NTB720819:NTB720916 OCX720819:OCX720916 OMT720819:OMT720916 OWP720819:OWP720916 PGL720819:PGL720916 PQH720819:PQH720916 QAD720819:QAD720916 QJZ720819:QJZ720916 QTV720819:QTV720916 RDR720819:RDR720916 RNN720819:RNN720916 RXJ720819:RXJ720916 SHF720819:SHF720916 SRB720819:SRB720916 TAX720819:TAX720916 TKT720819:TKT720916 TUP720819:TUP720916 UEL720819:UEL720916 UOH720819:UOH720916 UYD720819:UYD720916 VHZ720819:VHZ720916 VRV720819:VRV720916 WBR720819:WBR720916 WLN720819:WLN720916 WVJ720819:WVJ720916 B786355:B786452 IX786355:IX786452 ST786355:ST786452 ACP786355:ACP786452 AML786355:AML786452 AWH786355:AWH786452 BGD786355:BGD786452 BPZ786355:BPZ786452 BZV786355:BZV786452 CJR786355:CJR786452 CTN786355:CTN786452 DDJ786355:DDJ786452 DNF786355:DNF786452 DXB786355:DXB786452 EGX786355:EGX786452 EQT786355:EQT786452 FAP786355:FAP786452 FKL786355:FKL786452 FUH786355:FUH786452 GED786355:GED786452 GNZ786355:GNZ786452 GXV786355:GXV786452 HHR786355:HHR786452 HRN786355:HRN786452 IBJ786355:IBJ786452 ILF786355:ILF786452 IVB786355:IVB786452 JEX786355:JEX786452 JOT786355:JOT786452 JYP786355:JYP786452 KIL786355:KIL786452 KSH786355:KSH786452 LCD786355:LCD786452 LLZ786355:LLZ786452 LVV786355:LVV786452 MFR786355:MFR786452 MPN786355:MPN786452 MZJ786355:MZJ786452 NJF786355:NJF786452 NTB786355:NTB786452 OCX786355:OCX786452 OMT786355:OMT786452 OWP786355:OWP786452 PGL786355:PGL786452 PQH786355:PQH786452 QAD786355:QAD786452 QJZ786355:QJZ786452 QTV786355:QTV786452 RDR786355:RDR786452 RNN786355:RNN786452 RXJ786355:RXJ786452 SHF786355:SHF786452 SRB786355:SRB786452 TAX786355:TAX786452 TKT786355:TKT786452 TUP786355:TUP786452 UEL786355:UEL786452 UOH786355:UOH786452 UYD786355:UYD786452 VHZ786355:VHZ786452 VRV786355:VRV786452 WBR786355:WBR786452 WLN786355:WLN786452 WVJ786355:WVJ786452 B851891:B851988 IX851891:IX851988 ST851891:ST851988 ACP851891:ACP851988 AML851891:AML851988 AWH851891:AWH851988 BGD851891:BGD851988 BPZ851891:BPZ851988 BZV851891:BZV851988 CJR851891:CJR851988 CTN851891:CTN851988 DDJ851891:DDJ851988 DNF851891:DNF851988 DXB851891:DXB851988 EGX851891:EGX851988 EQT851891:EQT851988 FAP851891:FAP851988 FKL851891:FKL851988 FUH851891:FUH851988 GED851891:GED851988 GNZ851891:GNZ851988 GXV851891:GXV851988 HHR851891:HHR851988 HRN851891:HRN851988 IBJ851891:IBJ851988 ILF851891:ILF851988 IVB851891:IVB851988 JEX851891:JEX851988 JOT851891:JOT851988 JYP851891:JYP851988 KIL851891:KIL851988 KSH851891:KSH851988 LCD851891:LCD851988 LLZ851891:LLZ851988 LVV851891:LVV851988 MFR851891:MFR851988 MPN851891:MPN851988 MZJ851891:MZJ851988 NJF851891:NJF851988 NTB851891:NTB851988 OCX851891:OCX851988 OMT851891:OMT851988 OWP851891:OWP851988 PGL851891:PGL851988 PQH851891:PQH851988 QAD851891:QAD851988 QJZ851891:QJZ851988 QTV851891:QTV851988 RDR851891:RDR851988 RNN851891:RNN851988 RXJ851891:RXJ851988 SHF851891:SHF851988 SRB851891:SRB851988 TAX851891:TAX851988 TKT851891:TKT851988 TUP851891:TUP851988 UEL851891:UEL851988 UOH851891:UOH851988 UYD851891:UYD851988 VHZ851891:VHZ851988 VRV851891:VRV851988 WBR851891:WBR851988 WLN851891:WLN851988 WVJ851891:WVJ851988 B917427:B917524 IX917427:IX917524 ST917427:ST917524 ACP917427:ACP917524 AML917427:AML917524 AWH917427:AWH917524 BGD917427:BGD917524 BPZ917427:BPZ917524 BZV917427:BZV917524 CJR917427:CJR917524 CTN917427:CTN917524 DDJ917427:DDJ917524 DNF917427:DNF917524 DXB917427:DXB917524 EGX917427:EGX917524 EQT917427:EQT917524 FAP917427:FAP917524 FKL917427:FKL917524 FUH917427:FUH917524 GED917427:GED917524 GNZ917427:GNZ917524 GXV917427:GXV917524 HHR917427:HHR917524 HRN917427:HRN917524 IBJ917427:IBJ917524 ILF917427:ILF917524 IVB917427:IVB917524 JEX917427:JEX917524 JOT917427:JOT917524 JYP917427:JYP917524 KIL917427:KIL917524 KSH917427:KSH917524 LCD917427:LCD917524 LLZ917427:LLZ917524 LVV917427:LVV917524 MFR917427:MFR917524 MPN917427:MPN917524 MZJ917427:MZJ917524 NJF917427:NJF917524 NTB917427:NTB917524 OCX917427:OCX917524 OMT917427:OMT917524 OWP917427:OWP917524 PGL917427:PGL917524 PQH917427:PQH917524 QAD917427:QAD917524 QJZ917427:QJZ917524 QTV917427:QTV917524 RDR917427:RDR917524 RNN917427:RNN917524 RXJ917427:RXJ917524 SHF917427:SHF917524 SRB917427:SRB917524 TAX917427:TAX917524 TKT917427:TKT917524 TUP917427:TUP917524 UEL917427:UEL917524 UOH917427:UOH917524 UYD917427:UYD917524 VHZ917427:VHZ917524 VRV917427:VRV917524 WBR917427:WBR917524 WLN917427:WLN917524 WVJ917427:WVJ917524 B982963:B983060 IX982963:IX983060 ST982963:ST983060 ACP982963:ACP983060 AML982963:AML983060 AWH982963:AWH983060 BGD982963:BGD983060 BPZ982963:BPZ983060 BZV982963:BZV983060 CJR982963:CJR983060 CTN982963:CTN983060 DDJ982963:DDJ983060 DNF982963:DNF983060 DXB982963:DXB983060 EGX982963:EGX983060 EQT982963:EQT983060 FAP982963:FAP983060 FKL982963:FKL983060 FUH982963:FUH983060 GED982963:GED983060 GNZ982963:GNZ983060 GXV982963:GXV983060 HHR982963:HHR983060 HRN982963:HRN983060 IBJ982963:IBJ983060 ILF982963:ILF983060 IVB982963:IVB983060 JEX982963:JEX983060 JOT982963:JOT983060 JYP982963:JYP983060 KIL982963:KIL983060 KSH982963:KSH983060 LCD982963:LCD983060 LLZ982963:LLZ983060 LVV982963:LVV983060 MFR982963:MFR983060 MPN982963:MPN983060 MZJ982963:MZJ983060 NJF982963:NJF983060 NTB982963:NTB983060 OCX982963:OCX983060 OMT982963:OMT983060 OWP982963:OWP983060 PGL982963:PGL983060 PQH982963:PQH983060 QAD982963:QAD983060 QJZ982963:QJZ983060 QTV982963:QTV983060 RDR982963:RDR983060 RNN982963:RNN983060 RXJ982963:RXJ983060 SHF982963:SHF983060 SRB982963:SRB983060 TAX982963:TAX983060 TKT982963:TKT983060 TUP982963:TUP983060 UEL982963:UEL983060 UOH982963:UOH983060 UYD982963:UYD983060 VHZ982963:VHZ983060 VRV982963:VRV983060 WBR982963:WBR983060 WLN982963:WLN983060">
      <formula1>List_Exp_Dev</formula1>
    </dataValidation>
  </dataValidation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05"/>
  <sheetViews>
    <sheetView showGridLines="0" zoomScaleNormal="100" workbookViewId="0">
      <selection activeCell="C12" sqref="C12"/>
    </sheetView>
  </sheetViews>
  <sheetFormatPr defaultColWidth="0" defaultRowHeight="0" customHeight="1" zeroHeight="1"/>
  <cols>
    <col min="1" max="1" width="3.140625" style="99" customWidth="1"/>
    <col min="2" max="2" width="2.7109375" style="99" customWidth="1"/>
    <col min="3" max="3" width="3.42578125" style="99" customWidth="1"/>
    <col min="4" max="4" width="46.7109375" style="99" customWidth="1"/>
    <col min="5" max="10" width="16.140625" style="99" customWidth="1"/>
    <col min="11" max="256" width="5.140625" style="99" customWidth="1"/>
    <col min="257" max="257" width="46.7109375" style="99" customWidth="1"/>
    <col min="258" max="262" width="18.85546875" style="99" customWidth="1"/>
    <col min="263" max="263" width="1.5703125" style="99" customWidth="1"/>
    <col min="264" max="509" width="10" style="99" hidden="1"/>
    <col min="510" max="510" width="3.140625" style="99" customWidth="1"/>
    <col min="511" max="511" width="2.7109375" style="99" customWidth="1"/>
    <col min="512" max="512" width="3.42578125" style="99" customWidth="1"/>
    <col min="513" max="513" width="46.7109375" style="99" customWidth="1"/>
    <col min="514" max="518" width="18.85546875" style="99" customWidth="1"/>
    <col min="519" max="519" width="1.5703125" style="99" customWidth="1"/>
    <col min="520" max="765" width="10" style="99" hidden="1"/>
    <col min="766" max="766" width="3.140625" style="99" customWidth="1"/>
    <col min="767" max="767" width="2.7109375" style="99" customWidth="1"/>
    <col min="768" max="768" width="3.42578125" style="99" customWidth="1"/>
    <col min="769" max="769" width="46.7109375" style="99" customWidth="1"/>
    <col min="770" max="774" width="18.85546875" style="99" customWidth="1"/>
    <col min="775" max="775" width="1.5703125" style="99" customWidth="1"/>
    <col min="776" max="1021" width="10" style="99" hidden="1"/>
    <col min="1022" max="1022" width="3.140625" style="99" customWidth="1"/>
    <col min="1023" max="1023" width="2.7109375" style="99" customWidth="1"/>
    <col min="1024" max="1024" width="3.42578125" style="99" customWidth="1"/>
    <col min="1025" max="1025" width="46.7109375" style="99" customWidth="1"/>
    <col min="1026" max="1030" width="18.85546875" style="99" customWidth="1"/>
    <col min="1031" max="1031" width="1.5703125" style="99" customWidth="1"/>
    <col min="1032" max="1277" width="10" style="99" hidden="1"/>
    <col min="1278" max="1278" width="3.140625" style="99" customWidth="1"/>
    <col min="1279" max="1279" width="2.7109375" style="99" customWidth="1"/>
    <col min="1280" max="1280" width="3.42578125" style="99" customWidth="1"/>
    <col min="1281" max="1281" width="46.7109375" style="99" customWidth="1"/>
    <col min="1282" max="1286" width="18.85546875" style="99" customWidth="1"/>
    <col min="1287" max="1287" width="1.5703125" style="99" customWidth="1"/>
    <col min="1288" max="1533" width="10" style="99" hidden="1"/>
    <col min="1534" max="1534" width="3.140625" style="99" customWidth="1"/>
    <col min="1535" max="1535" width="2.7109375" style="99" customWidth="1"/>
    <col min="1536" max="1536" width="3.42578125" style="99" customWidth="1"/>
    <col min="1537" max="1537" width="46.7109375" style="99" customWidth="1"/>
    <col min="1538" max="1542" width="18.85546875" style="99" customWidth="1"/>
    <col min="1543" max="1543" width="1.5703125" style="99" customWidth="1"/>
    <col min="1544" max="1789" width="10" style="99" hidden="1"/>
    <col min="1790" max="1790" width="3.140625" style="99" customWidth="1"/>
    <col min="1791" max="1791" width="2.7109375" style="99" customWidth="1"/>
    <col min="1792" max="1792" width="3.42578125" style="99" customWidth="1"/>
    <col min="1793" max="1793" width="46.7109375" style="99" customWidth="1"/>
    <col min="1794" max="1798" width="18.85546875" style="99" customWidth="1"/>
    <col min="1799" max="1799" width="1.5703125" style="99" customWidth="1"/>
    <col min="1800" max="2045" width="10" style="99" hidden="1"/>
    <col min="2046" max="2046" width="3.140625" style="99" customWidth="1"/>
    <col min="2047" max="2047" width="2.7109375" style="99" customWidth="1"/>
    <col min="2048" max="2048" width="3.42578125" style="99" customWidth="1"/>
    <col min="2049" max="2049" width="46.7109375" style="99" customWidth="1"/>
    <col min="2050" max="2054" width="18.85546875" style="99" customWidth="1"/>
    <col min="2055" max="2055" width="1.5703125" style="99" customWidth="1"/>
    <col min="2056" max="2301" width="10" style="99" hidden="1"/>
    <col min="2302" max="2302" width="3.140625" style="99" customWidth="1"/>
    <col min="2303" max="2303" width="2.7109375" style="99" customWidth="1"/>
    <col min="2304" max="2304" width="3.42578125" style="99" customWidth="1"/>
    <col min="2305" max="2305" width="46.7109375" style="99" customWidth="1"/>
    <col min="2306" max="2310" width="18.85546875" style="99" customWidth="1"/>
    <col min="2311" max="2311" width="1.5703125" style="99" customWidth="1"/>
    <col min="2312" max="2557" width="10" style="99" hidden="1"/>
    <col min="2558" max="2558" width="3.140625" style="99" customWidth="1"/>
    <col min="2559" max="2559" width="2.7109375" style="99" customWidth="1"/>
    <col min="2560" max="2560" width="3.42578125" style="99" customWidth="1"/>
    <col min="2561" max="2561" width="46.7109375" style="99" customWidth="1"/>
    <col min="2562" max="2566" width="18.85546875" style="99" customWidth="1"/>
    <col min="2567" max="2567" width="1.5703125" style="99" customWidth="1"/>
    <col min="2568" max="2813" width="10" style="99" hidden="1"/>
    <col min="2814" max="2814" width="3.140625" style="99" customWidth="1"/>
    <col min="2815" max="2815" width="2.7109375" style="99" customWidth="1"/>
    <col min="2816" max="2816" width="3.42578125" style="99" customWidth="1"/>
    <col min="2817" max="2817" width="46.7109375" style="99" customWidth="1"/>
    <col min="2818" max="2822" width="18.85546875" style="99" customWidth="1"/>
    <col min="2823" max="2823" width="1.5703125" style="99" customWidth="1"/>
    <col min="2824" max="3069" width="10" style="99" hidden="1"/>
    <col min="3070" max="3070" width="3.140625" style="99" customWidth="1"/>
    <col min="3071" max="3071" width="2.7109375" style="99" customWidth="1"/>
    <col min="3072" max="3072" width="3.42578125" style="99" customWidth="1"/>
    <col min="3073" max="3073" width="46.7109375" style="99" customWidth="1"/>
    <col min="3074" max="3078" width="18.85546875" style="99" customWidth="1"/>
    <col min="3079" max="3079" width="1.5703125" style="99" customWidth="1"/>
    <col min="3080" max="3325" width="10" style="99" hidden="1"/>
    <col min="3326" max="3326" width="3.140625" style="99" customWidth="1"/>
    <col min="3327" max="3327" width="2.7109375" style="99" customWidth="1"/>
    <col min="3328" max="3328" width="3.42578125" style="99" customWidth="1"/>
    <col min="3329" max="3329" width="46.7109375" style="99" customWidth="1"/>
    <col min="3330" max="3334" width="18.85546875" style="99" customWidth="1"/>
    <col min="3335" max="3335" width="1.5703125" style="99" customWidth="1"/>
    <col min="3336" max="3581" width="10" style="99" hidden="1"/>
    <col min="3582" max="3582" width="3.140625" style="99" customWidth="1"/>
    <col min="3583" max="3583" width="2.7109375" style="99" customWidth="1"/>
    <col min="3584" max="3584" width="3.42578125" style="99" customWidth="1"/>
    <col min="3585" max="3585" width="46.7109375" style="99" customWidth="1"/>
    <col min="3586" max="3590" width="18.85546875" style="99" customWidth="1"/>
    <col min="3591" max="3591" width="1.5703125" style="99" customWidth="1"/>
    <col min="3592" max="3837" width="10" style="99" hidden="1"/>
    <col min="3838" max="3838" width="3.140625" style="99" customWidth="1"/>
    <col min="3839" max="3839" width="2.7109375" style="99" customWidth="1"/>
    <col min="3840" max="3840" width="3.42578125" style="99" customWidth="1"/>
    <col min="3841" max="3841" width="46.7109375" style="99" customWidth="1"/>
    <col min="3842" max="3846" width="18.85546875" style="99" customWidth="1"/>
    <col min="3847" max="3847" width="1.5703125" style="99" customWidth="1"/>
    <col min="3848" max="4093" width="10" style="99" hidden="1"/>
    <col min="4094" max="4094" width="3.140625" style="99" customWidth="1"/>
    <col min="4095" max="4095" width="2.7109375" style="99" customWidth="1"/>
    <col min="4096" max="4096" width="3.42578125" style="99" customWidth="1"/>
    <col min="4097" max="4097" width="46.7109375" style="99" customWidth="1"/>
    <col min="4098" max="4102" width="18.85546875" style="99" customWidth="1"/>
    <col min="4103" max="4103" width="1.5703125" style="99" customWidth="1"/>
    <col min="4104" max="4349" width="10" style="99" hidden="1"/>
    <col min="4350" max="4350" width="3.140625" style="99" customWidth="1"/>
    <col min="4351" max="4351" width="2.7109375" style="99" customWidth="1"/>
    <col min="4352" max="4352" width="3.42578125" style="99" customWidth="1"/>
    <col min="4353" max="4353" width="46.7109375" style="99" customWidth="1"/>
    <col min="4354" max="4358" width="18.85546875" style="99" customWidth="1"/>
    <col min="4359" max="4359" width="1.5703125" style="99" customWidth="1"/>
    <col min="4360" max="4605" width="10" style="99" hidden="1"/>
    <col min="4606" max="4606" width="3.140625" style="99" customWidth="1"/>
    <col min="4607" max="4607" width="2.7109375" style="99" customWidth="1"/>
    <col min="4608" max="4608" width="3.42578125" style="99" customWidth="1"/>
    <col min="4609" max="4609" width="46.7109375" style="99" customWidth="1"/>
    <col min="4610" max="4614" width="18.85546875" style="99" customWidth="1"/>
    <col min="4615" max="4615" width="1.5703125" style="99" customWidth="1"/>
    <col min="4616" max="4861" width="10" style="99" hidden="1"/>
    <col min="4862" max="4862" width="3.140625" style="99" customWidth="1"/>
    <col min="4863" max="4863" width="2.7109375" style="99" customWidth="1"/>
    <col min="4864" max="4864" width="3.42578125" style="99" customWidth="1"/>
    <col min="4865" max="4865" width="46.7109375" style="99" customWidth="1"/>
    <col min="4866" max="4870" width="18.85546875" style="99" customWidth="1"/>
    <col min="4871" max="4871" width="1.5703125" style="99" customWidth="1"/>
    <col min="4872" max="5117" width="10" style="99" hidden="1"/>
    <col min="5118" max="5118" width="3.140625" style="99" customWidth="1"/>
    <col min="5119" max="5119" width="2.7109375" style="99" customWidth="1"/>
    <col min="5120" max="5120" width="3.42578125" style="99" customWidth="1"/>
    <col min="5121" max="5121" width="46.7109375" style="99" customWidth="1"/>
    <col min="5122" max="5126" width="18.85546875" style="99" customWidth="1"/>
    <col min="5127" max="5127" width="1.5703125" style="99" customWidth="1"/>
    <col min="5128" max="5373" width="10" style="99" hidden="1"/>
    <col min="5374" max="5374" width="3.140625" style="99" customWidth="1"/>
    <col min="5375" max="5375" width="2.7109375" style="99" customWidth="1"/>
    <col min="5376" max="5376" width="3.42578125" style="99" customWidth="1"/>
    <col min="5377" max="5377" width="46.7109375" style="99" customWidth="1"/>
    <col min="5378" max="5382" width="18.85546875" style="99" customWidth="1"/>
    <col min="5383" max="5383" width="1.5703125" style="99" customWidth="1"/>
    <col min="5384" max="5629" width="10" style="99" hidden="1"/>
    <col min="5630" max="5630" width="3.140625" style="99" customWidth="1"/>
    <col min="5631" max="5631" width="2.7109375" style="99" customWidth="1"/>
    <col min="5632" max="5632" width="3.42578125" style="99" customWidth="1"/>
    <col min="5633" max="5633" width="46.7109375" style="99" customWidth="1"/>
    <col min="5634" max="5638" width="18.85546875" style="99" customWidth="1"/>
    <col min="5639" max="5639" width="1.5703125" style="99" customWidth="1"/>
    <col min="5640" max="5885" width="10" style="99" hidden="1"/>
    <col min="5886" max="5886" width="3.140625" style="99" customWidth="1"/>
    <col min="5887" max="5887" width="2.7109375" style="99" customWidth="1"/>
    <col min="5888" max="5888" width="3.42578125" style="99" customWidth="1"/>
    <col min="5889" max="5889" width="46.7109375" style="99" customWidth="1"/>
    <col min="5890" max="5894" width="18.85546875" style="99" customWidth="1"/>
    <col min="5895" max="5895" width="1.5703125" style="99" customWidth="1"/>
    <col min="5896" max="6141" width="10" style="99" hidden="1"/>
    <col min="6142" max="6142" width="3.140625" style="99" customWidth="1"/>
    <col min="6143" max="6143" width="2.7109375" style="99" customWidth="1"/>
    <col min="6144" max="6144" width="3.42578125" style="99" customWidth="1"/>
    <col min="6145" max="6145" width="46.7109375" style="99" customWidth="1"/>
    <col min="6146" max="6150" width="18.85546875" style="99" customWidth="1"/>
    <col min="6151" max="6151" width="1.5703125" style="99" customWidth="1"/>
    <col min="6152" max="6397" width="10" style="99" hidden="1"/>
    <col min="6398" max="6398" width="3.140625" style="99" customWidth="1"/>
    <col min="6399" max="6399" width="2.7109375" style="99" customWidth="1"/>
    <col min="6400" max="6400" width="3.42578125" style="99" customWidth="1"/>
    <col min="6401" max="6401" width="46.7109375" style="99" customWidth="1"/>
    <col min="6402" max="6406" width="18.85546875" style="99" customWidth="1"/>
    <col min="6407" max="6407" width="1.5703125" style="99" customWidth="1"/>
    <col min="6408" max="6653" width="10" style="99" hidden="1"/>
    <col min="6654" max="6654" width="3.140625" style="99" customWidth="1"/>
    <col min="6655" max="6655" width="2.7109375" style="99" customWidth="1"/>
    <col min="6656" max="6656" width="3.42578125" style="99" customWidth="1"/>
    <col min="6657" max="6657" width="46.7109375" style="99" customWidth="1"/>
    <col min="6658" max="6662" width="18.85546875" style="99" customWidth="1"/>
    <col min="6663" max="6663" width="1.5703125" style="99" customWidth="1"/>
    <col min="6664" max="6909" width="10" style="99" hidden="1"/>
    <col min="6910" max="6910" width="3.140625" style="99" customWidth="1"/>
    <col min="6911" max="6911" width="2.7109375" style="99" customWidth="1"/>
    <col min="6912" max="6912" width="3.42578125" style="99" customWidth="1"/>
    <col min="6913" max="6913" width="46.7109375" style="99" customWidth="1"/>
    <col min="6914" max="6918" width="18.85546875" style="99" customWidth="1"/>
    <col min="6919" max="6919" width="1.5703125" style="99" customWidth="1"/>
    <col min="6920" max="7165" width="10" style="99" hidden="1"/>
    <col min="7166" max="7166" width="3.140625" style="99" customWidth="1"/>
    <col min="7167" max="7167" width="2.7109375" style="99" customWidth="1"/>
    <col min="7168" max="7168" width="3.42578125" style="99" customWidth="1"/>
    <col min="7169" max="7169" width="46.7109375" style="99" customWidth="1"/>
    <col min="7170" max="7174" width="18.85546875" style="99" customWidth="1"/>
    <col min="7175" max="7175" width="1.5703125" style="99" customWidth="1"/>
    <col min="7176" max="7421" width="10" style="99" hidden="1"/>
    <col min="7422" max="7422" width="3.140625" style="99" customWidth="1"/>
    <col min="7423" max="7423" width="2.7109375" style="99" customWidth="1"/>
    <col min="7424" max="7424" width="3.42578125" style="99" customWidth="1"/>
    <col min="7425" max="7425" width="46.7109375" style="99" customWidth="1"/>
    <col min="7426" max="7430" width="18.85546875" style="99" customWidth="1"/>
    <col min="7431" max="7431" width="1.5703125" style="99" customWidth="1"/>
    <col min="7432" max="7677" width="10" style="99" hidden="1"/>
    <col min="7678" max="7678" width="3.140625" style="99" customWidth="1"/>
    <col min="7679" max="7679" width="2.7109375" style="99" customWidth="1"/>
    <col min="7680" max="7680" width="3.42578125" style="99" customWidth="1"/>
    <col min="7681" max="7681" width="46.7109375" style="99" customWidth="1"/>
    <col min="7682" max="7686" width="18.85546875" style="99" customWidth="1"/>
    <col min="7687" max="7687" width="1.5703125" style="99" customWidth="1"/>
    <col min="7688" max="7933" width="10" style="99" hidden="1"/>
    <col min="7934" max="7934" width="3.140625" style="99" customWidth="1"/>
    <col min="7935" max="7935" width="2.7109375" style="99" customWidth="1"/>
    <col min="7936" max="7936" width="3.42578125" style="99" customWidth="1"/>
    <col min="7937" max="7937" width="46.7109375" style="99" customWidth="1"/>
    <col min="7938" max="7942" width="18.85546875" style="99" customWidth="1"/>
    <col min="7943" max="7943" width="1.5703125" style="99" customWidth="1"/>
    <col min="7944" max="8189" width="10" style="99" hidden="1"/>
    <col min="8190" max="8190" width="3.140625" style="99" customWidth="1"/>
    <col min="8191" max="8191" width="2.7109375" style="99" customWidth="1"/>
    <col min="8192" max="8192" width="3.42578125" style="99" customWidth="1"/>
    <col min="8193" max="8193" width="46.7109375" style="99" customWidth="1"/>
    <col min="8194" max="8198" width="18.85546875" style="99" customWidth="1"/>
    <col min="8199" max="8199" width="1.5703125" style="99" customWidth="1"/>
    <col min="8200" max="8445" width="10" style="99" hidden="1"/>
    <col min="8446" max="8446" width="3.140625" style="99" customWidth="1"/>
    <col min="8447" max="8447" width="2.7109375" style="99" customWidth="1"/>
    <col min="8448" max="8448" width="3.42578125" style="99" customWidth="1"/>
    <col min="8449" max="8449" width="46.7109375" style="99" customWidth="1"/>
    <col min="8450" max="8454" width="18.85546875" style="99" customWidth="1"/>
    <col min="8455" max="8455" width="1.5703125" style="99" customWidth="1"/>
    <col min="8456" max="8701" width="10" style="99" hidden="1"/>
    <col min="8702" max="8702" width="3.140625" style="99" customWidth="1"/>
    <col min="8703" max="8703" width="2.7109375" style="99" customWidth="1"/>
    <col min="8704" max="8704" width="3.42578125" style="99" customWidth="1"/>
    <col min="8705" max="8705" width="46.7109375" style="99" customWidth="1"/>
    <col min="8706" max="8710" width="18.85546875" style="99" customWidth="1"/>
    <col min="8711" max="8711" width="1.5703125" style="99" customWidth="1"/>
    <col min="8712" max="8957" width="10" style="99" hidden="1"/>
    <col min="8958" max="8958" width="3.140625" style="99" customWidth="1"/>
    <col min="8959" max="8959" width="2.7109375" style="99" customWidth="1"/>
    <col min="8960" max="8960" width="3.42578125" style="99" customWidth="1"/>
    <col min="8961" max="8961" width="46.7109375" style="99" customWidth="1"/>
    <col min="8962" max="8966" width="18.85546875" style="99" customWidth="1"/>
    <col min="8967" max="8967" width="1.5703125" style="99" customWidth="1"/>
    <col min="8968" max="9213" width="10" style="99" hidden="1"/>
    <col min="9214" max="9214" width="3.140625" style="99" customWidth="1"/>
    <col min="9215" max="9215" width="2.7109375" style="99" customWidth="1"/>
    <col min="9216" max="9216" width="3.42578125" style="99" customWidth="1"/>
    <col min="9217" max="9217" width="46.7109375" style="99" customWidth="1"/>
    <col min="9218" max="9222" width="18.85546875" style="99" customWidth="1"/>
    <col min="9223" max="9223" width="1.5703125" style="99" customWidth="1"/>
    <col min="9224" max="9469" width="10" style="99" hidden="1"/>
    <col min="9470" max="9470" width="3.140625" style="99" customWidth="1"/>
    <col min="9471" max="9471" width="2.7109375" style="99" customWidth="1"/>
    <col min="9472" max="9472" width="3.42578125" style="99" customWidth="1"/>
    <col min="9473" max="9473" width="46.7109375" style="99" customWidth="1"/>
    <col min="9474" max="9478" width="18.85546875" style="99" customWidth="1"/>
    <col min="9479" max="9479" width="1.5703125" style="99" customWidth="1"/>
    <col min="9480" max="9725" width="10" style="99" hidden="1"/>
    <col min="9726" max="9726" width="3.140625" style="99" customWidth="1"/>
    <col min="9727" max="9727" width="2.7109375" style="99" customWidth="1"/>
    <col min="9728" max="9728" width="3.42578125" style="99" customWidth="1"/>
    <col min="9729" max="9729" width="46.7109375" style="99" customWidth="1"/>
    <col min="9730" max="9734" width="18.85546875" style="99" customWidth="1"/>
    <col min="9735" max="9735" width="1.5703125" style="99" customWidth="1"/>
    <col min="9736" max="9981" width="10" style="99" hidden="1"/>
    <col min="9982" max="9982" width="3.140625" style="99" customWidth="1"/>
    <col min="9983" max="9983" width="2.7109375" style="99" customWidth="1"/>
    <col min="9984" max="9984" width="3.42578125" style="99" customWidth="1"/>
    <col min="9985" max="9985" width="46.7109375" style="99" customWidth="1"/>
    <col min="9986" max="9990" width="18.85546875" style="99" customWidth="1"/>
    <col min="9991" max="9991" width="1.5703125" style="99" customWidth="1"/>
    <col min="9992" max="10237" width="10" style="99" hidden="1"/>
    <col min="10238" max="10238" width="3.140625" style="99" customWidth="1"/>
    <col min="10239" max="10239" width="2.7109375" style="99" customWidth="1"/>
    <col min="10240" max="10240" width="3.42578125" style="99" customWidth="1"/>
    <col min="10241" max="10241" width="46.7109375" style="99" customWidth="1"/>
    <col min="10242" max="10246" width="18.85546875" style="99" customWidth="1"/>
    <col min="10247" max="10247" width="1.5703125" style="99" customWidth="1"/>
    <col min="10248" max="10493" width="10" style="99" hidden="1"/>
    <col min="10494" max="10494" width="3.140625" style="99" customWidth="1"/>
    <col min="10495" max="10495" width="2.7109375" style="99" customWidth="1"/>
    <col min="10496" max="10496" width="3.42578125" style="99" customWidth="1"/>
    <col min="10497" max="10497" width="46.7109375" style="99" customWidth="1"/>
    <col min="10498" max="10502" width="18.85546875" style="99" customWidth="1"/>
    <col min="10503" max="10503" width="1.5703125" style="99" customWidth="1"/>
    <col min="10504" max="10749" width="10" style="99" hidden="1"/>
    <col min="10750" max="10750" width="3.140625" style="99" customWidth="1"/>
    <col min="10751" max="10751" width="2.7109375" style="99" customWidth="1"/>
    <col min="10752" max="10752" width="3.42578125" style="99" customWidth="1"/>
    <col min="10753" max="10753" width="46.7109375" style="99" customWidth="1"/>
    <col min="10754" max="10758" width="18.85546875" style="99" customWidth="1"/>
    <col min="10759" max="10759" width="1.5703125" style="99" customWidth="1"/>
    <col min="10760" max="11005" width="10" style="99" hidden="1"/>
    <col min="11006" max="11006" width="3.140625" style="99" customWidth="1"/>
    <col min="11007" max="11007" width="2.7109375" style="99" customWidth="1"/>
    <col min="11008" max="11008" width="3.42578125" style="99" customWidth="1"/>
    <col min="11009" max="11009" width="46.7109375" style="99" customWidth="1"/>
    <col min="11010" max="11014" width="18.85546875" style="99" customWidth="1"/>
    <col min="11015" max="11015" width="1.5703125" style="99" customWidth="1"/>
    <col min="11016" max="11261" width="10" style="99" hidden="1"/>
    <col min="11262" max="11262" width="3.140625" style="99" customWidth="1"/>
    <col min="11263" max="11263" width="2.7109375" style="99" customWidth="1"/>
    <col min="11264" max="11264" width="3.42578125" style="99" customWidth="1"/>
    <col min="11265" max="11265" width="46.7109375" style="99" customWidth="1"/>
    <col min="11266" max="11270" width="18.85546875" style="99" customWidth="1"/>
    <col min="11271" max="11271" width="1.5703125" style="99" customWidth="1"/>
    <col min="11272" max="11517" width="10" style="99" hidden="1"/>
    <col min="11518" max="11518" width="3.140625" style="99" customWidth="1"/>
    <col min="11519" max="11519" width="2.7109375" style="99" customWidth="1"/>
    <col min="11520" max="11520" width="3.42578125" style="99" customWidth="1"/>
    <col min="11521" max="11521" width="46.7109375" style="99" customWidth="1"/>
    <col min="11522" max="11526" width="18.85546875" style="99" customWidth="1"/>
    <col min="11527" max="11527" width="1.5703125" style="99" customWidth="1"/>
    <col min="11528" max="11773" width="10" style="99" hidden="1"/>
    <col min="11774" max="11774" width="3.140625" style="99" customWidth="1"/>
    <col min="11775" max="11775" width="2.7109375" style="99" customWidth="1"/>
    <col min="11776" max="11776" width="3.42578125" style="99" customWidth="1"/>
    <col min="11777" max="11777" width="46.7109375" style="99" customWidth="1"/>
    <col min="11778" max="11782" width="18.85546875" style="99" customWidth="1"/>
    <col min="11783" max="11783" width="1.5703125" style="99" customWidth="1"/>
    <col min="11784" max="12029" width="10" style="99" hidden="1"/>
    <col min="12030" max="12030" width="3.140625" style="99" customWidth="1"/>
    <col min="12031" max="12031" width="2.7109375" style="99" customWidth="1"/>
    <col min="12032" max="12032" width="3.42578125" style="99" customWidth="1"/>
    <col min="12033" max="12033" width="46.7109375" style="99" customWidth="1"/>
    <col min="12034" max="12038" width="18.85546875" style="99" customWidth="1"/>
    <col min="12039" max="12039" width="1.5703125" style="99" customWidth="1"/>
    <col min="12040" max="12285" width="10" style="99" hidden="1"/>
    <col min="12286" max="12286" width="3.140625" style="99" customWidth="1"/>
    <col min="12287" max="12287" width="2.7109375" style="99" customWidth="1"/>
    <col min="12288" max="12288" width="3.42578125" style="99" customWidth="1"/>
    <col min="12289" max="12289" width="46.7109375" style="99" customWidth="1"/>
    <col min="12290" max="12294" width="18.85546875" style="99" customWidth="1"/>
    <col min="12295" max="12295" width="1.5703125" style="99" customWidth="1"/>
    <col min="12296" max="12541" width="10" style="99" hidden="1"/>
    <col min="12542" max="12542" width="3.140625" style="99" customWidth="1"/>
    <col min="12543" max="12543" width="2.7109375" style="99" customWidth="1"/>
    <col min="12544" max="12544" width="3.42578125" style="99" customWidth="1"/>
    <col min="12545" max="12545" width="46.7109375" style="99" customWidth="1"/>
    <col min="12546" max="12550" width="18.85546875" style="99" customWidth="1"/>
    <col min="12551" max="12551" width="1.5703125" style="99" customWidth="1"/>
    <col min="12552" max="12797" width="10" style="99" hidden="1"/>
    <col min="12798" max="12798" width="3.140625" style="99" customWidth="1"/>
    <col min="12799" max="12799" width="2.7109375" style="99" customWidth="1"/>
    <col min="12800" max="12800" width="3.42578125" style="99" customWidth="1"/>
    <col min="12801" max="12801" width="46.7109375" style="99" customWidth="1"/>
    <col min="12802" max="12806" width="18.85546875" style="99" customWidth="1"/>
    <col min="12807" max="12807" width="1.5703125" style="99" customWidth="1"/>
    <col min="12808" max="13053" width="10" style="99" hidden="1"/>
    <col min="13054" max="13054" width="3.140625" style="99" customWidth="1"/>
    <col min="13055" max="13055" width="2.7109375" style="99" customWidth="1"/>
    <col min="13056" max="13056" width="3.42578125" style="99" customWidth="1"/>
    <col min="13057" max="13057" width="46.7109375" style="99" customWidth="1"/>
    <col min="13058" max="13062" width="18.85546875" style="99" customWidth="1"/>
    <col min="13063" max="13063" width="1.5703125" style="99" customWidth="1"/>
    <col min="13064" max="13309" width="10" style="99" hidden="1"/>
    <col min="13310" max="13310" width="3.140625" style="99" customWidth="1"/>
    <col min="13311" max="13311" width="2.7109375" style="99" customWidth="1"/>
    <col min="13312" max="13312" width="3.42578125" style="99" customWidth="1"/>
    <col min="13313" max="13313" width="46.7109375" style="99" customWidth="1"/>
    <col min="13314" max="13318" width="18.85546875" style="99" customWidth="1"/>
    <col min="13319" max="13319" width="1.5703125" style="99" customWidth="1"/>
    <col min="13320" max="13565" width="10" style="99" hidden="1"/>
    <col min="13566" max="13566" width="3.140625" style="99" customWidth="1"/>
    <col min="13567" max="13567" width="2.7109375" style="99" customWidth="1"/>
    <col min="13568" max="13568" width="3.42578125" style="99" customWidth="1"/>
    <col min="13569" max="13569" width="46.7109375" style="99" customWidth="1"/>
    <col min="13570" max="13574" width="18.85546875" style="99" customWidth="1"/>
    <col min="13575" max="13575" width="1.5703125" style="99" customWidth="1"/>
    <col min="13576" max="13821" width="10" style="99" hidden="1"/>
    <col min="13822" max="13822" width="3.140625" style="99" customWidth="1"/>
    <col min="13823" max="13823" width="2.7109375" style="99" customWidth="1"/>
    <col min="13824" max="13824" width="3.42578125" style="99" customWidth="1"/>
    <col min="13825" max="13825" width="46.7109375" style="99" customWidth="1"/>
    <col min="13826" max="13830" width="18.85546875" style="99" customWidth="1"/>
    <col min="13831" max="13831" width="1.5703125" style="99" customWidth="1"/>
    <col min="13832" max="14077" width="10" style="99" hidden="1"/>
    <col min="14078" max="14078" width="3.140625" style="99" customWidth="1"/>
    <col min="14079" max="14079" width="2.7109375" style="99" customWidth="1"/>
    <col min="14080" max="14080" width="3.42578125" style="99" customWidth="1"/>
    <col min="14081" max="14081" width="46.7109375" style="99" customWidth="1"/>
    <col min="14082" max="14086" width="18.85546875" style="99" customWidth="1"/>
    <col min="14087" max="14087" width="1.5703125" style="99" customWidth="1"/>
    <col min="14088" max="14333" width="10" style="99" hidden="1"/>
    <col min="14334" max="14334" width="3.140625" style="99" customWidth="1"/>
    <col min="14335" max="14335" width="2.7109375" style="99" customWidth="1"/>
    <col min="14336" max="14336" width="3.42578125" style="99" customWidth="1"/>
    <col min="14337" max="14337" width="46.7109375" style="99" customWidth="1"/>
    <col min="14338" max="14342" width="18.85546875" style="99" customWidth="1"/>
    <col min="14343" max="14343" width="1.5703125" style="99" customWidth="1"/>
    <col min="14344" max="14589" width="10" style="99" hidden="1"/>
    <col min="14590" max="14590" width="3.140625" style="99" customWidth="1"/>
    <col min="14591" max="14591" width="2.7109375" style="99" customWidth="1"/>
    <col min="14592" max="14592" width="3.42578125" style="99" customWidth="1"/>
    <col min="14593" max="14593" width="46.7109375" style="99" customWidth="1"/>
    <col min="14594" max="14598" width="18.85546875" style="99" customWidth="1"/>
    <col min="14599" max="14599" width="1.5703125" style="99" customWidth="1"/>
    <col min="14600" max="14845" width="10" style="99" hidden="1"/>
    <col min="14846" max="14846" width="3.140625" style="99" customWidth="1"/>
    <col min="14847" max="14847" width="2.7109375" style="99" customWidth="1"/>
    <col min="14848" max="14848" width="3.42578125" style="99" customWidth="1"/>
    <col min="14849" max="14849" width="46.7109375" style="99" customWidth="1"/>
    <col min="14850" max="14854" width="18.85546875" style="99" customWidth="1"/>
    <col min="14855" max="14855" width="1.5703125" style="99" customWidth="1"/>
    <col min="14856" max="15101" width="10" style="99" hidden="1"/>
    <col min="15102" max="15102" width="3.140625" style="99" customWidth="1"/>
    <col min="15103" max="15103" width="2.7109375" style="99" customWidth="1"/>
    <col min="15104" max="15104" width="3.42578125" style="99" customWidth="1"/>
    <col min="15105" max="15105" width="46.7109375" style="99" customWidth="1"/>
    <col min="15106" max="15110" width="18.85546875" style="99" customWidth="1"/>
    <col min="15111" max="15111" width="1.5703125" style="99" customWidth="1"/>
    <col min="15112" max="15357" width="10" style="99" hidden="1"/>
    <col min="15358" max="15358" width="3.140625" style="99" customWidth="1"/>
    <col min="15359" max="15359" width="2.7109375" style="99" customWidth="1"/>
    <col min="15360" max="15360" width="3.42578125" style="99" customWidth="1"/>
    <col min="15361" max="15361" width="46.7109375" style="99" customWidth="1"/>
    <col min="15362" max="15366" width="18.85546875" style="99" customWidth="1"/>
    <col min="15367" max="15367" width="1.5703125" style="99" customWidth="1"/>
    <col min="15368" max="15613" width="10" style="99" hidden="1"/>
    <col min="15614" max="15614" width="3.140625" style="99" customWidth="1"/>
    <col min="15615" max="15615" width="2.7109375" style="99" customWidth="1"/>
    <col min="15616" max="15616" width="3.42578125" style="99" customWidth="1"/>
    <col min="15617" max="15617" width="46.7109375" style="99" customWidth="1"/>
    <col min="15618" max="15622" width="18.85546875" style="99" customWidth="1"/>
    <col min="15623" max="15623" width="1.5703125" style="99" customWidth="1"/>
    <col min="15624" max="15869" width="10" style="99" hidden="1"/>
    <col min="15870" max="15870" width="3.140625" style="99" customWidth="1"/>
    <col min="15871" max="15871" width="2.7109375" style="99" customWidth="1"/>
    <col min="15872" max="15872" width="3.42578125" style="99" customWidth="1"/>
    <col min="15873" max="15873" width="46.7109375" style="99" customWidth="1"/>
    <col min="15874" max="15878" width="18.85546875" style="99" customWidth="1"/>
    <col min="15879" max="15879" width="1.5703125" style="99" customWidth="1"/>
    <col min="15880" max="16125" width="10" style="99" hidden="1"/>
    <col min="16126" max="16126" width="3.140625" style="99" customWidth="1"/>
    <col min="16127" max="16127" width="2.7109375" style="99" customWidth="1"/>
    <col min="16128" max="16128" width="3.42578125" style="99" customWidth="1"/>
    <col min="16129" max="16129" width="46.7109375" style="99" customWidth="1"/>
    <col min="16130" max="16134" width="18.85546875" style="99" customWidth="1"/>
    <col min="16135" max="16135" width="1.5703125" style="99" customWidth="1"/>
    <col min="16136" max="16141" width="0" style="99" hidden="1"/>
    <col min="16142" max="16384" width="10" style="99" hidden="1"/>
  </cols>
  <sheetData>
    <row r="1" spans="1:10" ht="15.75" customHeight="1">
      <c r="I1" s="42" t="s">
        <v>22</v>
      </c>
      <c r="J1" s="73">
        <f>'T-2 Fin. Compliance Checklist'!C1</f>
        <v>0</v>
      </c>
    </row>
    <row r="2" spans="1:10" ht="15.75" customHeight="1">
      <c r="I2" s="100" t="s">
        <v>23</v>
      </c>
      <c r="J2" s="101">
        <f>'T-2 Fin. Compliance Checklist'!C2</f>
        <v>0</v>
      </c>
    </row>
    <row r="3" spans="1:10" s="102" customFormat="1" ht="12" customHeight="1"/>
    <row r="4" spans="1:10" ht="20.25">
      <c r="A4" s="3" t="str">
        <f>'T-1 Fin. Proposal Instructions'!A2</f>
        <v>Request for POS Proposal for The State of Maryland, Functional Area 3</v>
      </c>
    </row>
    <row r="5" spans="1:10" ht="18.75" customHeight="1">
      <c r="A5" s="49" t="s">
        <v>51</v>
      </c>
    </row>
    <row r="6" spans="1:10" s="105" customFormat="1" ht="16.5" customHeight="1">
      <c r="A6" s="53"/>
      <c r="B6" s="53"/>
      <c r="C6" s="53"/>
      <c r="D6" s="53"/>
      <c r="E6" s="53"/>
      <c r="F6" s="53"/>
      <c r="G6" s="53"/>
      <c r="H6" s="53"/>
      <c r="I6" s="53"/>
      <c r="J6" s="53"/>
    </row>
    <row r="7" spans="1:10" s="105" customFormat="1" ht="23.25">
      <c r="A7" s="106" t="str">
        <f>'T-1 Fin. Proposal Instructions'!B5</f>
        <v>Solicitation No. F10B4400011</v>
      </c>
      <c r="B7" s="107"/>
      <c r="C7" s="107"/>
      <c r="D7" s="107"/>
      <c r="E7" s="107"/>
      <c r="F7" s="107"/>
      <c r="G7" s="107"/>
      <c r="H7" s="107"/>
      <c r="I7" s="107"/>
      <c r="J7" s="108"/>
    </row>
    <row r="8" spans="1:10" s="109" customFormat="1" ht="28.5" customHeight="1">
      <c r="A8" s="59"/>
      <c r="B8" s="59"/>
      <c r="C8" s="210" t="s">
        <v>27</v>
      </c>
      <c r="D8" s="211"/>
      <c r="E8" s="211"/>
      <c r="F8" s="212"/>
      <c r="G8" s="212"/>
      <c r="H8" s="212"/>
      <c r="I8" s="212"/>
      <c r="J8" s="212"/>
    </row>
    <row r="9" spans="1:10" ht="33" customHeight="1">
      <c r="A9" s="110"/>
      <c r="B9" s="103"/>
      <c r="C9" s="209" t="s">
        <v>104</v>
      </c>
      <c r="D9" s="209"/>
      <c r="E9" s="209"/>
      <c r="F9" s="209"/>
      <c r="G9" s="209"/>
      <c r="H9" s="209"/>
      <c r="I9" s="209"/>
      <c r="J9" s="209"/>
    </row>
    <row r="10" spans="1:10" ht="9.75" customHeight="1">
      <c r="A10" s="103"/>
      <c r="B10" s="103"/>
      <c r="C10" s="103"/>
      <c r="D10" s="103"/>
      <c r="E10" s="103"/>
      <c r="F10" s="103"/>
      <c r="G10" s="103"/>
      <c r="H10" s="103"/>
      <c r="I10" s="103"/>
      <c r="J10" s="103"/>
    </row>
    <row r="11" spans="1:10" ht="36.75" customHeight="1">
      <c r="A11" s="103"/>
      <c r="B11" s="103"/>
      <c r="C11" s="213" t="s">
        <v>115</v>
      </c>
      <c r="D11" s="213"/>
      <c r="E11" s="213"/>
      <c r="F11" s="213"/>
      <c r="G11" s="213"/>
      <c r="H11" s="213"/>
      <c r="I11" s="213"/>
      <c r="J11" s="213"/>
    </row>
    <row r="12" spans="1:10" s="112" customFormat="1" ht="15.75">
      <c r="A12" s="111"/>
      <c r="B12" s="111"/>
      <c r="C12" s="103"/>
      <c r="D12" s="111"/>
      <c r="E12" s="111"/>
      <c r="F12" s="111"/>
      <c r="G12" s="111"/>
      <c r="H12" s="111"/>
      <c r="I12" s="111"/>
      <c r="J12" s="111"/>
    </row>
    <row r="13" spans="1:10" s="112" customFormat="1" ht="31.5" customHeight="1">
      <c r="A13" s="214" t="s">
        <v>52</v>
      </c>
      <c r="B13" s="215"/>
      <c r="C13" s="215"/>
      <c r="D13" s="216"/>
      <c r="E13" s="194"/>
      <c r="F13" s="113" t="s">
        <v>53</v>
      </c>
      <c r="G13" s="113" t="s">
        <v>54</v>
      </c>
      <c r="H13" s="113" t="s">
        <v>55</v>
      </c>
      <c r="I13" s="113" t="s">
        <v>56</v>
      </c>
      <c r="J13" s="114" t="s">
        <v>57</v>
      </c>
    </row>
    <row r="14" spans="1:10" s="112" customFormat="1" ht="15.75">
      <c r="A14" s="115" t="s">
        <v>58</v>
      </c>
      <c r="B14" s="195"/>
      <c r="C14" s="195"/>
      <c r="D14" s="195"/>
      <c r="E14" s="195"/>
      <c r="F14" s="195"/>
      <c r="G14" s="195"/>
      <c r="H14" s="195"/>
      <c r="I14" s="195"/>
      <c r="J14" s="196"/>
    </row>
    <row r="15" spans="1:10" ht="21.95" customHeight="1">
      <c r="A15" s="116"/>
      <c r="B15" s="117"/>
      <c r="C15" s="117"/>
      <c r="D15" s="117"/>
      <c r="E15" s="118" t="s">
        <v>59</v>
      </c>
      <c r="F15" s="118" t="s">
        <v>60</v>
      </c>
      <c r="G15" s="119" t="s">
        <v>60</v>
      </c>
      <c r="H15" s="120" t="s">
        <v>60</v>
      </c>
      <c r="I15" s="119" t="s">
        <v>60</v>
      </c>
      <c r="J15" s="119" t="s">
        <v>60</v>
      </c>
    </row>
    <row r="16" spans="1:10" ht="15.75">
      <c r="A16" s="121" t="s">
        <v>2</v>
      </c>
      <c r="B16" s="117" t="s">
        <v>61</v>
      </c>
      <c r="C16" s="117"/>
      <c r="D16" s="122"/>
      <c r="E16" s="118"/>
      <c r="F16" s="118"/>
      <c r="G16" s="123"/>
      <c r="H16" s="120"/>
      <c r="I16" s="123"/>
      <c r="J16" s="123"/>
    </row>
    <row r="17" spans="1:23" ht="18.75">
      <c r="A17" s="121"/>
      <c r="B17" s="124" t="s">
        <v>62</v>
      </c>
      <c r="C17" s="124"/>
      <c r="D17" s="124" t="s">
        <v>101</v>
      </c>
      <c r="E17" s="118"/>
      <c r="F17" s="125"/>
      <c r="G17" s="125"/>
      <c r="H17" s="125"/>
      <c r="I17" s="125"/>
      <c r="J17" s="126"/>
    </row>
    <row r="18" spans="1:23" ht="15.75">
      <c r="A18" s="121"/>
      <c r="B18" s="124" t="s">
        <v>63</v>
      </c>
      <c r="C18" s="124"/>
      <c r="D18" s="124" t="s">
        <v>64</v>
      </c>
      <c r="E18" s="118"/>
      <c r="F18" s="125"/>
      <c r="G18" s="125"/>
      <c r="H18" s="125"/>
      <c r="I18" s="125"/>
      <c r="J18" s="126"/>
    </row>
    <row r="19" spans="1:23" ht="15.75">
      <c r="A19" s="121" t="s">
        <v>8</v>
      </c>
      <c r="B19" s="124" t="s">
        <v>65</v>
      </c>
      <c r="C19" s="124"/>
      <c r="D19" s="124"/>
      <c r="E19" s="118"/>
      <c r="F19" s="127">
        <f t="shared" ref="F19:J19" si="0">SUM(F17:F18)</f>
        <v>0</v>
      </c>
      <c r="G19" s="127">
        <f t="shared" si="0"/>
        <v>0</v>
      </c>
      <c r="H19" s="127">
        <f t="shared" si="0"/>
        <v>0</v>
      </c>
      <c r="I19" s="127">
        <f t="shared" si="0"/>
        <v>0</v>
      </c>
      <c r="J19" s="128">
        <f t="shared" si="0"/>
        <v>0</v>
      </c>
    </row>
    <row r="20" spans="1:23" ht="15.75">
      <c r="A20" s="121" t="s">
        <v>11</v>
      </c>
      <c r="B20" s="124" t="s">
        <v>66</v>
      </c>
      <c r="C20" s="124"/>
      <c r="D20" s="124"/>
      <c r="E20" s="118"/>
      <c r="F20" s="125"/>
      <c r="G20" s="125"/>
      <c r="H20" s="125"/>
      <c r="I20" s="125"/>
      <c r="J20" s="126"/>
      <c r="Q20" s="129"/>
      <c r="R20" s="129"/>
      <c r="S20" s="129"/>
      <c r="T20" s="129"/>
      <c r="U20" s="129"/>
      <c r="V20" s="129"/>
      <c r="W20" s="130"/>
    </row>
    <row r="21" spans="1:23" ht="18.75" customHeight="1">
      <c r="A21" s="132"/>
      <c r="B21" s="135" t="s">
        <v>67</v>
      </c>
      <c r="C21" s="217" t="s">
        <v>102</v>
      </c>
      <c r="D21" s="218"/>
      <c r="E21" s="133">
        <v>424</v>
      </c>
      <c r="F21" s="134">
        <f t="shared" ref="F21:J21" si="1">F20+F19</f>
        <v>0</v>
      </c>
      <c r="G21" s="134">
        <f t="shared" si="1"/>
        <v>0</v>
      </c>
      <c r="H21" s="136">
        <f t="shared" si="1"/>
        <v>0</v>
      </c>
      <c r="I21" s="134">
        <f t="shared" si="1"/>
        <v>0</v>
      </c>
      <c r="J21" s="134">
        <f t="shared" si="1"/>
        <v>0</v>
      </c>
    </row>
    <row r="22" spans="1:23" ht="22.5" customHeight="1" thickBot="1">
      <c r="A22" s="138" t="s">
        <v>13</v>
      </c>
      <c r="B22" s="219" t="s">
        <v>69</v>
      </c>
      <c r="C22" s="219"/>
      <c r="D22" s="220"/>
      <c r="E22" s="137"/>
      <c r="F22" s="137">
        <f t="shared" ref="F22:J22" si="2">(SUMPRODUCT(($E$21*F21))*12)</f>
        <v>0</v>
      </c>
      <c r="G22" s="137">
        <f t="shared" si="2"/>
        <v>0</v>
      </c>
      <c r="H22" s="137">
        <f t="shared" si="2"/>
        <v>0</v>
      </c>
      <c r="I22" s="137">
        <f t="shared" si="2"/>
        <v>0</v>
      </c>
      <c r="J22" s="137">
        <f t="shared" si="2"/>
        <v>0</v>
      </c>
    </row>
    <row r="23" spans="1:23" ht="21.95" customHeight="1" thickTop="1">
      <c r="A23" s="139" t="s">
        <v>18</v>
      </c>
      <c r="B23" s="140" t="s">
        <v>103</v>
      </c>
      <c r="C23" s="140"/>
      <c r="D23" s="140"/>
      <c r="E23" s="140"/>
      <c r="F23" s="141">
        <f>+F22</f>
        <v>0</v>
      </c>
      <c r="G23" s="141">
        <f>+G22+F23</f>
        <v>0</v>
      </c>
      <c r="H23" s="141">
        <f>+H22+G23</f>
        <v>0</v>
      </c>
      <c r="I23" s="141">
        <f>+I22+H23</f>
        <v>0</v>
      </c>
      <c r="J23" s="142">
        <f>SUM(F22:J22)</f>
        <v>0</v>
      </c>
    </row>
    <row r="24" spans="1:23" ht="15.75">
      <c r="A24" s="131"/>
      <c r="B24" s="131"/>
      <c r="C24" s="131"/>
      <c r="D24" s="131"/>
      <c r="E24" s="131"/>
      <c r="F24" s="143"/>
      <c r="G24" s="143"/>
      <c r="H24" s="143"/>
      <c r="I24" s="103"/>
      <c r="J24" s="103"/>
    </row>
    <row r="25" spans="1:23" ht="19.899999999999999" customHeight="1">
      <c r="A25" s="103" t="s">
        <v>70</v>
      </c>
      <c r="B25" s="103"/>
      <c r="C25" s="103"/>
      <c r="F25" s="144"/>
      <c r="G25" s="103"/>
      <c r="H25" s="145"/>
      <c r="I25" s="103"/>
      <c r="J25" s="103"/>
    </row>
    <row r="26" spans="1:23" ht="51.75" customHeight="1">
      <c r="A26" s="103"/>
      <c r="B26" s="147" t="s">
        <v>67</v>
      </c>
      <c r="C26" s="209" t="s">
        <v>99</v>
      </c>
      <c r="D26" s="209"/>
      <c r="E26" s="209"/>
      <c r="F26" s="209"/>
      <c r="G26" s="209"/>
      <c r="H26" s="209"/>
      <c r="I26" s="209"/>
      <c r="J26" s="209"/>
    </row>
    <row r="27" spans="1:23" ht="47.25" customHeight="1">
      <c r="A27" s="146"/>
      <c r="B27" s="147" t="s">
        <v>68</v>
      </c>
      <c r="C27" s="209" t="s">
        <v>94</v>
      </c>
      <c r="D27" s="209"/>
      <c r="E27" s="209"/>
      <c r="F27" s="209"/>
      <c r="G27" s="209"/>
      <c r="H27" s="209"/>
      <c r="I27" s="209"/>
      <c r="J27" s="209"/>
    </row>
    <row r="28" spans="1:23" ht="15.75">
      <c r="A28" s="146"/>
      <c r="B28" s="103" t="s">
        <v>100</v>
      </c>
      <c r="C28" s="147" t="s">
        <v>111</v>
      </c>
      <c r="D28" s="147"/>
      <c r="E28" s="147"/>
      <c r="F28" s="147"/>
      <c r="G28" s="147"/>
      <c r="H28" s="147"/>
      <c r="I28" s="147"/>
      <c r="J28" s="147"/>
    </row>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sheetData>
  <sheetProtection password="DC70" sheet="1" objects="1" scenarios="1"/>
  <mergeCells count="8">
    <mergeCell ref="C27:J27"/>
    <mergeCell ref="C8:J8"/>
    <mergeCell ref="C26:J26"/>
    <mergeCell ref="C9:J9"/>
    <mergeCell ref="C11:J11"/>
    <mergeCell ref="A13:D13"/>
    <mergeCell ref="C21:D21"/>
    <mergeCell ref="B22:D22"/>
  </mergeCells>
  <conditionalFormatting sqref="F17:J20">
    <cfRule type="expression" dxfId="1" priority="4" stopIfTrue="1">
      <formula>ISBLANK(F17)</formula>
    </cfRule>
  </conditionalFormatting>
  <pageMargins left="0.7" right="0.7" top="0.75" bottom="0.75" header="0.3" footer="0.3"/>
  <pageSetup scale="53"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58"/>
  <sheetViews>
    <sheetView showGridLines="0" zoomScaleNormal="100" workbookViewId="0">
      <selection activeCell="A8" sqref="A8:F8"/>
    </sheetView>
  </sheetViews>
  <sheetFormatPr defaultColWidth="0" defaultRowHeight="0" customHeight="1" zeroHeight="1"/>
  <cols>
    <col min="1" max="1" width="3.140625" style="99" customWidth="1"/>
    <col min="2" max="2" width="2.7109375" style="99" customWidth="1"/>
    <col min="3" max="3" width="3.42578125" style="99" customWidth="1"/>
    <col min="4" max="4" width="46.7109375" style="99" customWidth="1"/>
    <col min="5" max="6" width="18.85546875" style="99" customWidth="1"/>
    <col min="7" max="7" width="23.42578125" style="99" customWidth="1"/>
    <col min="8" max="253" width="10" style="99" customWidth="1"/>
    <col min="254" max="254" width="3.140625" style="99" customWidth="1"/>
    <col min="255" max="255" width="2.7109375" style="99" customWidth="1"/>
    <col min="256" max="256" width="3.42578125" style="99" customWidth="1"/>
    <col min="257" max="257" width="13.140625" style="99" customWidth="1"/>
    <col min="258" max="262" width="18.85546875" style="99" customWidth="1"/>
    <col min="263" max="263" width="1.5703125" style="99" customWidth="1"/>
    <col min="264" max="509" width="10" style="99" hidden="1"/>
    <col min="510" max="510" width="3.140625" style="99" customWidth="1"/>
    <col min="511" max="511" width="2.7109375" style="99" customWidth="1"/>
    <col min="512" max="512" width="3.42578125" style="99" customWidth="1"/>
    <col min="513" max="513" width="46.7109375" style="99" customWidth="1"/>
    <col min="514" max="518" width="18.85546875" style="99" customWidth="1"/>
    <col min="519" max="519" width="1.5703125" style="99" customWidth="1"/>
    <col min="520" max="765" width="10" style="99" hidden="1"/>
    <col min="766" max="766" width="3.140625" style="99" customWidth="1"/>
    <col min="767" max="767" width="2.7109375" style="99" customWidth="1"/>
    <col min="768" max="768" width="3.42578125" style="99" customWidth="1"/>
    <col min="769" max="769" width="46.7109375" style="99" customWidth="1"/>
    <col min="770" max="774" width="18.85546875" style="99" customWidth="1"/>
    <col min="775" max="775" width="1.5703125" style="99" customWidth="1"/>
    <col min="776" max="1021" width="10" style="99" hidden="1"/>
    <col min="1022" max="1022" width="3.140625" style="99" customWidth="1"/>
    <col min="1023" max="1023" width="2.7109375" style="99" customWidth="1"/>
    <col min="1024" max="1024" width="3.42578125" style="99" customWidth="1"/>
    <col min="1025" max="1025" width="46.7109375" style="99" customWidth="1"/>
    <col min="1026" max="1030" width="18.85546875" style="99" customWidth="1"/>
    <col min="1031" max="1031" width="1.5703125" style="99" customWidth="1"/>
    <col min="1032" max="1277" width="10" style="99" hidden="1"/>
    <col min="1278" max="1278" width="3.140625" style="99" customWidth="1"/>
    <col min="1279" max="1279" width="2.7109375" style="99" customWidth="1"/>
    <col min="1280" max="1280" width="3.42578125" style="99" customWidth="1"/>
    <col min="1281" max="1281" width="46.7109375" style="99" customWidth="1"/>
    <col min="1282" max="1286" width="18.85546875" style="99" customWidth="1"/>
    <col min="1287" max="1287" width="1.5703125" style="99" customWidth="1"/>
    <col min="1288" max="1533" width="10" style="99" hidden="1"/>
    <col min="1534" max="1534" width="3.140625" style="99" customWidth="1"/>
    <col min="1535" max="1535" width="2.7109375" style="99" customWidth="1"/>
    <col min="1536" max="1536" width="3.42578125" style="99" customWidth="1"/>
    <col min="1537" max="1537" width="46.7109375" style="99" customWidth="1"/>
    <col min="1538" max="1542" width="18.85546875" style="99" customWidth="1"/>
    <col min="1543" max="1543" width="1.5703125" style="99" customWidth="1"/>
    <col min="1544" max="1789" width="10" style="99" hidden="1"/>
    <col min="1790" max="1790" width="3.140625" style="99" customWidth="1"/>
    <col min="1791" max="1791" width="2.7109375" style="99" customWidth="1"/>
    <col min="1792" max="1792" width="3.42578125" style="99" customWidth="1"/>
    <col min="1793" max="1793" width="46.7109375" style="99" customWidth="1"/>
    <col min="1794" max="1798" width="18.85546875" style="99" customWidth="1"/>
    <col min="1799" max="1799" width="1.5703125" style="99" customWidth="1"/>
    <col min="1800" max="2045" width="10" style="99" hidden="1"/>
    <col min="2046" max="2046" width="3.140625" style="99" customWidth="1"/>
    <col min="2047" max="2047" width="2.7109375" style="99" customWidth="1"/>
    <col min="2048" max="2048" width="3.42578125" style="99" customWidth="1"/>
    <col min="2049" max="2049" width="46.7109375" style="99" customWidth="1"/>
    <col min="2050" max="2054" width="18.85546875" style="99" customWidth="1"/>
    <col min="2055" max="2055" width="1.5703125" style="99" customWidth="1"/>
    <col min="2056" max="2301" width="10" style="99" hidden="1"/>
    <col min="2302" max="2302" width="3.140625" style="99" customWidth="1"/>
    <col min="2303" max="2303" width="2.7109375" style="99" customWidth="1"/>
    <col min="2304" max="2304" width="3.42578125" style="99" customWidth="1"/>
    <col min="2305" max="2305" width="46.7109375" style="99" customWidth="1"/>
    <col min="2306" max="2310" width="18.85546875" style="99" customWidth="1"/>
    <col min="2311" max="2311" width="1.5703125" style="99" customWidth="1"/>
    <col min="2312" max="2557" width="10" style="99" hidden="1"/>
    <col min="2558" max="2558" width="3.140625" style="99" customWidth="1"/>
    <col min="2559" max="2559" width="2.7109375" style="99" customWidth="1"/>
    <col min="2560" max="2560" width="3.42578125" style="99" customWidth="1"/>
    <col min="2561" max="2561" width="46.7109375" style="99" customWidth="1"/>
    <col min="2562" max="2566" width="18.85546875" style="99" customWidth="1"/>
    <col min="2567" max="2567" width="1.5703125" style="99" customWidth="1"/>
    <col min="2568" max="2813" width="10" style="99" hidden="1"/>
    <col min="2814" max="2814" width="3.140625" style="99" customWidth="1"/>
    <col min="2815" max="2815" width="2.7109375" style="99" customWidth="1"/>
    <col min="2816" max="2816" width="3.42578125" style="99" customWidth="1"/>
    <col min="2817" max="2817" width="46.7109375" style="99" customWidth="1"/>
    <col min="2818" max="2822" width="18.85546875" style="99" customWidth="1"/>
    <col min="2823" max="2823" width="1.5703125" style="99" customWidth="1"/>
    <col min="2824" max="3069" width="10" style="99" hidden="1"/>
    <col min="3070" max="3070" width="3.140625" style="99" customWidth="1"/>
    <col min="3071" max="3071" width="2.7109375" style="99" customWidth="1"/>
    <col min="3072" max="3072" width="3.42578125" style="99" customWidth="1"/>
    <col min="3073" max="3073" width="46.7109375" style="99" customWidth="1"/>
    <col min="3074" max="3078" width="18.85546875" style="99" customWidth="1"/>
    <col min="3079" max="3079" width="1.5703125" style="99" customWidth="1"/>
    <col min="3080" max="3325" width="10" style="99" hidden="1"/>
    <col min="3326" max="3326" width="3.140625" style="99" customWidth="1"/>
    <col min="3327" max="3327" width="2.7109375" style="99" customWidth="1"/>
    <col min="3328" max="3328" width="3.42578125" style="99" customWidth="1"/>
    <col min="3329" max="3329" width="46.7109375" style="99" customWidth="1"/>
    <col min="3330" max="3334" width="18.85546875" style="99" customWidth="1"/>
    <col min="3335" max="3335" width="1.5703125" style="99" customWidth="1"/>
    <col min="3336" max="3581" width="10" style="99" hidden="1"/>
    <col min="3582" max="3582" width="3.140625" style="99" customWidth="1"/>
    <col min="3583" max="3583" width="2.7109375" style="99" customWidth="1"/>
    <col min="3584" max="3584" width="3.42578125" style="99" customWidth="1"/>
    <col min="3585" max="3585" width="46.7109375" style="99" customWidth="1"/>
    <col min="3586" max="3590" width="18.85546875" style="99" customWidth="1"/>
    <col min="3591" max="3591" width="1.5703125" style="99" customWidth="1"/>
    <col min="3592" max="3837" width="10" style="99" hidden="1"/>
    <col min="3838" max="3838" width="3.140625" style="99" customWidth="1"/>
    <col min="3839" max="3839" width="2.7109375" style="99" customWidth="1"/>
    <col min="3840" max="3840" width="3.42578125" style="99" customWidth="1"/>
    <col min="3841" max="3841" width="46.7109375" style="99" customWidth="1"/>
    <col min="3842" max="3846" width="18.85546875" style="99" customWidth="1"/>
    <col min="3847" max="3847" width="1.5703125" style="99" customWidth="1"/>
    <col min="3848" max="4093" width="10" style="99" hidden="1"/>
    <col min="4094" max="4094" width="3.140625" style="99" customWidth="1"/>
    <col min="4095" max="4095" width="2.7109375" style="99" customWidth="1"/>
    <col min="4096" max="4096" width="3.42578125" style="99" customWidth="1"/>
    <col min="4097" max="4097" width="46.7109375" style="99" customWidth="1"/>
    <col min="4098" max="4102" width="18.85546875" style="99" customWidth="1"/>
    <col min="4103" max="4103" width="1.5703125" style="99" customWidth="1"/>
    <col min="4104" max="4349" width="10" style="99" hidden="1"/>
    <col min="4350" max="4350" width="3.140625" style="99" customWidth="1"/>
    <col min="4351" max="4351" width="2.7109375" style="99" customWidth="1"/>
    <col min="4352" max="4352" width="3.42578125" style="99" customWidth="1"/>
    <col min="4353" max="4353" width="46.7109375" style="99" customWidth="1"/>
    <col min="4354" max="4358" width="18.85546875" style="99" customWidth="1"/>
    <col min="4359" max="4359" width="1.5703125" style="99" customWidth="1"/>
    <col min="4360" max="4605" width="10" style="99" hidden="1"/>
    <col min="4606" max="4606" width="3.140625" style="99" customWidth="1"/>
    <col min="4607" max="4607" width="2.7109375" style="99" customWidth="1"/>
    <col min="4608" max="4608" width="3.42578125" style="99" customWidth="1"/>
    <col min="4609" max="4609" width="46.7109375" style="99" customWidth="1"/>
    <col min="4610" max="4614" width="18.85546875" style="99" customWidth="1"/>
    <col min="4615" max="4615" width="1.5703125" style="99" customWidth="1"/>
    <col min="4616" max="4861" width="10" style="99" hidden="1"/>
    <col min="4862" max="4862" width="3.140625" style="99" customWidth="1"/>
    <col min="4863" max="4863" width="2.7109375" style="99" customWidth="1"/>
    <col min="4864" max="4864" width="3.42578125" style="99" customWidth="1"/>
    <col min="4865" max="4865" width="46.7109375" style="99" customWidth="1"/>
    <col min="4866" max="4870" width="18.85546875" style="99" customWidth="1"/>
    <col min="4871" max="4871" width="1.5703125" style="99" customWidth="1"/>
    <col min="4872" max="5117" width="10" style="99" hidden="1"/>
    <col min="5118" max="5118" width="3.140625" style="99" customWidth="1"/>
    <col min="5119" max="5119" width="2.7109375" style="99" customWidth="1"/>
    <col min="5120" max="5120" width="3.42578125" style="99" customWidth="1"/>
    <col min="5121" max="5121" width="46.7109375" style="99" customWidth="1"/>
    <col min="5122" max="5126" width="18.85546875" style="99" customWidth="1"/>
    <col min="5127" max="5127" width="1.5703125" style="99" customWidth="1"/>
    <col min="5128" max="5373" width="10" style="99" hidden="1"/>
    <col min="5374" max="5374" width="3.140625" style="99" customWidth="1"/>
    <col min="5375" max="5375" width="2.7109375" style="99" customWidth="1"/>
    <col min="5376" max="5376" width="3.42578125" style="99" customWidth="1"/>
    <col min="5377" max="5377" width="46.7109375" style="99" customWidth="1"/>
    <col min="5378" max="5382" width="18.85546875" style="99" customWidth="1"/>
    <col min="5383" max="5383" width="1.5703125" style="99" customWidth="1"/>
    <col min="5384" max="5629" width="10" style="99" hidden="1"/>
    <col min="5630" max="5630" width="3.140625" style="99" customWidth="1"/>
    <col min="5631" max="5631" width="2.7109375" style="99" customWidth="1"/>
    <col min="5632" max="5632" width="3.42578125" style="99" customWidth="1"/>
    <col min="5633" max="5633" width="46.7109375" style="99" customWidth="1"/>
    <col min="5634" max="5638" width="18.85546875" style="99" customWidth="1"/>
    <col min="5639" max="5639" width="1.5703125" style="99" customWidth="1"/>
    <col min="5640" max="5885" width="10" style="99" hidden="1"/>
    <col min="5886" max="5886" width="3.140625" style="99" customWidth="1"/>
    <col min="5887" max="5887" width="2.7109375" style="99" customWidth="1"/>
    <col min="5888" max="5888" width="3.42578125" style="99" customWidth="1"/>
    <col min="5889" max="5889" width="46.7109375" style="99" customWidth="1"/>
    <col min="5890" max="5894" width="18.85546875" style="99" customWidth="1"/>
    <col min="5895" max="5895" width="1.5703125" style="99" customWidth="1"/>
    <col min="5896" max="6141" width="10" style="99" hidden="1"/>
    <col min="6142" max="6142" width="3.140625" style="99" customWidth="1"/>
    <col min="6143" max="6143" width="2.7109375" style="99" customWidth="1"/>
    <col min="6144" max="6144" width="3.42578125" style="99" customWidth="1"/>
    <col min="6145" max="6145" width="46.7109375" style="99" customWidth="1"/>
    <col min="6146" max="6150" width="18.85546875" style="99" customWidth="1"/>
    <col min="6151" max="6151" width="1.5703125" style="99" customWidth="1"/>
    <col min="6152" max="6397" width="10" style="99" hidden="1"/>
    <col min="6398" max="6398" width="3.140625" style="99" customWidth="1"/>
    <col min="6399" max="6399" width="2.7109375" style="99" customWidth="1"/>
    <col min="6400" max="6400" width="3.42578125" style="99" customWidth="1"/>
    <col min="6401" max="6401" width="46.7109375" style="99" customWidth="1"/>
    <col min="6402" max="6406" width="18.85546875" style="99" customWidth="1"/>
    <col min="6407" max="6407" width="1.5703125" style="99" customWidth="1"/>
    <col min="6408" max="6653" width="10" style="99" hidden="1"/>
    <col min="6654" max="6654" width="3.140625" style="99" customWidth="1"/>
    <col min="6655" max="6655" width="2.7109375" style="99" customWidth="1"/>
    <col min="6656" max="6656" width="3.42578125" style="99" customWidth="1"/>
    <col min="6657" max="6657" width="46.7109375" style="99" customWidth="1"/>
    <col min="6658" max="6662" width="18.85546875" style="99" customWidth="1"/>
    <col min="6663" max="6663" width="1.5703125" style="99" customWidth="1"/>
    <col min="6664" max="6909" width="10" style="99" hidden="1"/>
    <col min="6910" max="6910" width="3.140625" style="99" customWidth="1"/>
    <col min="6911" max="6911" width="2.7109375" style="99" customWidth="1"/>
    <col min="6912" max="6912" width="3.42578125" style="99" customWidth="1"/>
    <col min="6913" max="6913" width="46.7109375" style="99" customWidth="1"/>
    <col min="6914" max="6918" width="18.85546875" style="99" customWidth="1"/>
    <col min="6919" max="6919" width="1.5703125" style="99" customWidth="1"/>
    <col min="6920" max="7165" width="10" style="99" hidden="1"/>
    <col min="7166" max="7166" width="3.140625" style="99" customWidth="1"/>
    <col min="7167" max="7167" width="2.7109375" style="99" customWidth="1"/>
    <col min="7168" max="7168" width="3.42578125" style="99" customWidth="1"/>
    <col min="7169" max="7169" width="46.7109375" style="99" customWidth="1"/>
    <col min="7170" max="7174" width="18.85546875" style="99" customWidth="1"/>
    <col min="7175" max="7175" width="1.5703125" style="99" customWidth="1"/>
    <col min="7176" max="7421" width="10" style="99" hidden="1"/>
    <col min="7422" max="7422" width="3.140625" style="99" customWidth="1"/>
    <col min="7423" max="7423" width="2.7109375" style="99" customWidth="1"/>
    <col min="7424" max="7424" width="3.42578125" style="99" customWidth="1"/>
    <col min="7425" max="7425" width="46.7109375" style="99" customWidth="1"/>
    <col min="7426" max="7430" width="18.85546875" style="99" customWidth="1"/>
    <col min="7431" max="7431" width="1.5703125" style="99" customWidth="1"/>
    <col min="7432" max="7677" width="10" style="99" hidden="1"/>
    <col min="7678" max="7678" width="3.140625" style="99" customWidth="1"/>
    <col min="7679" max="7679" width="2.7109375" style="99" customWidth="1"/>
    <col min="7680" max="7680" width="3.42578125" style="99" customWidth="1"/>
    <col min="7681" max="7681" width="46.7109375" style="99" customWidth="1"/>
    <col min="7682" max="7686" width="18.85546875" style="99" customWidth="1"/>
    <col min="7687" max="7687" width="1.5703125" style="99" customWidth="1"/>
    <col min="7688" max="7933" width="10" style="99" hidden="1"/>
    <col min="7934" max="7934" width="3.140625" style="99" customWidth="1"/>
    <col min="7935" max="7935" width="2.7109375" style="99" customWidth="1"/>
    <col min="7936" max="7936" width="3.42578125" style="99" customWidth="1"/>
    <col min="7937" max="7937" width="46.7109375" style="99" customWidth="1"/>
    <col min="7938" max="7942" width="18.85546875" style="99" customWidth="1"/>
    <col min="7943" max="7943" width="1.5703125" style="99" customWidth="1"/>
    <col min="7944" max="8189" width="10" style="99" hidden="1"/>
    <col min="8190" max="8190" width="3.140625" style="99" customWidth="1"/>
    <col min="8191" max="8191" width="2.7109375" style="99" customWidth="1"/>
    <col min="8192" max="8192" width="3.42578125" style="99" customWidth="1"/>
    <col min="8193" max="8193" width="46.7109375" style="99" customWidth="1"/>
    <col min="8194" max="8198" width="18.85546875" style="99" customWidth="1"/>
    <col min="8199" max="8199" width="1.5703125" style="99" customWidth="1"/>
    <col min="8200" max="8445" width="10" style="99" hidden="1"/>
    <col min="8446" max="8446" width="3.140625" style="99" customWidth="1"/>
    <col min="8447" max="8447" width="2.7109375" style="99" customWidth="1"/>
    <col min="8448" max="8448" width="3.42578125" style="99" customWidth="1"/>
    <col min="8449" max="8449" width="46.7109375" style="99" customWidth="1"/>
    <col min="8450" max="8454" width="18.85546875" style="99" customWidth="1"/>
    <col min="8455" max="8455" width="1.5703125" style="99" customWidth="1"/>
    <col min="8456" max="8701" width="10" style="99" hidden="1"/>
    <col min="8702" max="8702" width="3.140625" style="99" customWidth="1"/>
    <col min="8703" max="8703" width="2.7109375" style="99" customWidth="1"/>
    <col min="8704" max="8704" width="3.42578125" style="99" customWidth="1"/>
    <col min="8705" max="8705" width="46.7109375" style="99" customWidth="1"/>
    <col min="8706" max="8710" width="18.85546875" style="99" customWidth="1"/>
    <col min="8711" max="8711" width="1.5703125" style="99" customWidth="1"/>
    <col min="8712" max="8957" width="10" style="99" hidden="1"/>
    <col min="8958" max="8958" width="3.140625" style="99" customWidth="1"/>
    <col min="8959" max="8959" width="2.7109375" style="99" customWidth="1"/>
    <col min="8960" max="8960" width="3.42578125" style="99" customWidth="1"/>
    <col min="8961" max="8961" width="46.7109375" style="99" customWidth="1"/>
    <col min="8962" max="8966" width="18.85546875" style="99" customWidth="1"/>
    <col min="8967" max="8967" width="1.5703125" style="99" customWidth="1"/>
    <col min="8968" max="9213" width="10" style="99" hidden="1"/>
    <col min="9214" max="9214" width="3.140625" style="99" customWidth="1"/>
    <col min="9215" max="9215" width="2.7109375" style="99" customWidth="1"/>
    <col min="9216" max="9216" width="3.42578125" style="99" customWidth="1"/>
    <col min="9217" max="9217" width="46.7109375" style="99" customWidth="1"/>
    <col min="9218" max="9222" width="18.85546875" style="99" customWidth="1"/>
    <col min="9223" max="9223" width="1.5703125" style="99" customWidth="1"/>
    <col min="9224" max="9469" width="10" style="99" hidden="1"/>
    <col min="9470" max="9470" width="3.140625" style="99" customWidth="1"/>
    <col min="9471" max="9471" width="2.7109375" style="99" customWidth="1"/>
    <col min="9472" max="9472" width="3.42578125" style="99" customWidth="1"/>
    <col min="9473" max="9473" width="46.7109375" style="99" customWidth="1"/>
    <col min="9474" max="9478" width="18.85546875" style="99" customWidth="1"/>
    <col min="9479" max="9479" width="1.5703125" style="99" customWidth="1"/>
    <col min="9480" max="9725" width="10" style="99" hidden="1"/>
    <col min="9726" max="9726" width="3.140625" style="99" customWidth="1"/>
    <col min="9727" max="9727" width="2.7109375" style="99" customWidth="1"/>
    <col min="9728" max="9728" width="3.42578125" style="99" customWidth="1"/>
    <col min="9729" max="9729" width="46.7109375" style="99" customWidth="1"/>
    <col min="9730" max="9734" width="18.85546875" style="99" customWidth="1"/>
    <col min="9735" max="9735" width="1.5703125" style="99" customWidth="1"/>
    <col min="9736" max="9981" width="10" style="99" hidden="1"/>
    <col min="9982" max="9982" width="3.140625" style="99" customWidth="1"/>
    <col min="9983" max="9983" width="2.7109375" style="99" customWidth="1"/>
    <col min="9984" max="9984" width="3.42578125" style="99" customWidth="1"/>
    <col min="9985" max="9985" width="46.7109375" style="99" customWidth="1"/>
    <col min="9986" max="9990" width="18.85546875" style="99" customWidth="1"/>
    <col min="9991" max="9991" width="1.5703125" style="99" customWidth="1"/>
    <col min="9992" max="10237" width="10" style="99" hidden="1"/>
    <col min="10238" max="10238" width="3.140625" style="99" customWidth="1"/>
    <col min="10239" max="10239" width="2.7109375" style="99" customWidth="1"/>
    <col min="10240" max="10240" width="3.42578125" style="99" customWidth="1"/>
    <col min="10241" max="10241" width="46.7109375" style="99" customWidth="1"/>
    <col min="10242" max="10246" width="18.85546875" style="99" customWidth="1"/>
    <col min="10247" max="10247" width="1.5703125" style="99" customWidth="1"/>
    <col min="10248" max="10493" width="10" style="99" hidden="1"/>
    <col min="10494" max="10494" width="3.140625" style="99" customWidth="1"/>
    <col min="10495" max="10495" width="2.7109375" style="99" customWidth="1"/>
    <col min="10496" max="10496" width="3.42578125" style="99" customWidth="1"/>
    <col min="10497" max="10497" width="46.7109375" style="99" customWidth="1"/>
    <col min="10498" max="10502" width="18.85546875" style="99" customWidth="1"/>
    <col min="10503" max="10503" width="1.5703125" style="99" customWidth="1"/>
    <col min="10504" max="10749" width="10" style="99" hidden="1"/>
    <col min="10750" max="10750" width="3.140625" style="99" customWidth="1"/>
    <col min="10751" max="10751" width="2.7109375" style="99" customWidth="1"/>
    <col min="10752" max="10752" width="3.42578125" style="99" customWidth="1"/>
    <col min="10753" max="10753" width="46.7109375" style="99" customWidth="1"/>
    <col min="10754" max="10758" width="18.85546875" style="99" customWidth="1"/>
    <col min="10759" max="10759" width="1.5703125" style="99" customWidth="1"/>
    <col min="10760" max="11005" width="10" style="99" hidden="1"/>
    <col min="11006" max="11006" width="3.140625" style="99" customWidth="1"/>
    <col min="11007" max="11007" width="2.7109375" style="99" customWidth="1"/>
    <col min="11008" max="11008" width="3.42578125" style="99" customWidth="1"/>
    <col min="11009" max="11009" width="46.7109375" style="99" customWidth="1"/>
    <col min="11010" max="11014" width="18.85546875" style="99" customWidth="1"/>
    <col min="11015" max="11015" width="1.5703125" style="99" customWidth="1"/>
    <col min="11016" max="11261" width="10" style="99" hidden="1"/>
    <col min="11262" max="11262" width="3.140625" style="99" customWidth="1"/>
    <col min="11263" max="11263" width="2.7109375" style="99" customWidth="1"/>
    <col min="11264" max="11264" width="3.42578125" style="99" customWidth="1"/>
    <col min="11265" max="11265" width="46.7109375" style="99" customWidth="1"/>
    <col min="11266" max="11270" width="18.85546875" style="99" customWidth="1"/>
    <col min="11271" max="11271" width="1.5703125" style="99" customWidth="1"/>
    <col min="11272" max="11517" width="10" style="99" hidden="1"/>
    <col min="11518" max="11518" width="3.140625" style="99" customWidth="1"/>
    <col min="11519" max="11519" width="2.7109375" style="99" customWidth="1"/>
    <col min="11520" max="11520" width="3.42578125" style="99" customWidth="1"/>
    <col min="11521" max="11521" width="46.7109375" style="99" customWidth="1"/>
    <col min="11522" max="11526" width="18.85546875" style="99" customWidth="1"/>
    <col min="11527" max="11527" width="1.5703125" style="99" customWidth="1"/>
    <col min="11528" max="11773" width="10" style="99" hidden="1"/>
    <col min="11774" max="11774" width="3.140625" style="99" customWidth="1"/>
    <col min="11775" max="11775" width="2.7109375" style="99" customWidth="1"/>
    <col min="11776" max="11776" width="3.42578125" style="99" customWidth="1"/>
    <col min="11777" max="11777" width="46.7109375" style="99" customWidth="1"/>
    <col min="11778" max="11782" width="18.85546875" style="99" customWidth="1"/>
    <col min="11783" max="11783" width="1.5703125" style="99" customWidth="1"/>
    <col min="11784" max="12029" width="10" style="99" hidden="1"/>
    <col min="12030" max="12030" width="3.140625" style="99" customWidth="1"/>
    <col min="12031" max="12031" width="2.7109375" style="99" customWidth="1"/>
    <col min="12032" max="12032" width="3.42578125" style="99" customWidth="1"/>
    <col min="12033" max="12033" width="46.7109375" style="99" customWidth="1"/>
    <col min="12034" max="12038" width="18.85546875" style="99" customWidth="1"/>
    <col min="12039" max="12039" width="1.5703125" style="99" customWidth="1"/>
    <col min="12040" max="12285" width="10" style="99" hidden="1"/>
    <col min="12286" max="12286" width="3.140625" style="99" customWidth="1"/>
    <col min="12287" max="12287" width="2.7109375" style="99" customWidth="1"/>
    <col min="12288" max="12288" width="3.42578125" style="99" customWidth="1"/>
    <col min="12289" max="12289" width="46.7109375" style="99" customWidth="1"/>
    <col min="12290" max="12294" width="18.85546875" style="99" customWidth="1"/>
    <col min="12295" max="12295" width="1.5703125" style="99" customWidth="1"/>
    <col min="12296" max="12541" width="10" style="99" hidden="1"/>
    <col min="12542" max="12542" width="3.140625" style="99" customWidth="1"/>
    <col min="12543" max="12543" width="2.7109375" style="99" customWidth="1"/>
    <col min="12544" max="12544" width="3.42578125" style="99" customWidth="1"/>
    <col min="12545" max="12545" width="46.7109375" style="99" customWidth="1"/>
    <col min="12546" max="12550" width="18.85546875" style="99" customWidth="1"/>
    <col min="12551" max="12551" width="1.5703125" style="99" customWidth="1"/>
    <col min="12552" max="12797" width="10" style="99" hidden="1"/>
    <col min="12798" max="12798" width="3.140625" style="99" customWidth="1"/>
    <col min="12799" max="12799" width="2.7109375" style="99" customWidth="1"/>
    <col min="12800" max="12800" width="3.42578125" style="99" customWidth="1"/>
    <col min="12801" max="12801" width="46.7109375" style="99" customWidth="1"/>
    <col min="12802" max="12806" width="18.85546875" style="99" customWidth="1"/>
    <col min="12807" max="12807" width="1.5703125" style="99" customWidth="1"/>
    <col min="12808" max="13053" width="10" style="99" hidden="1"/>
    <col min="13054" max="13054" width="3.140625" style="99" customWidth="1"/>
    <col min="13055" max="13055" width="2.7109375" style="99" customWidth="1"/>
    <col min="13056" max="13056" width="3.42578125" style="99" customWidth="1"/>
    <col min="13057" max="13057" width="46.7109375" style="99" customWidth="1"/>
    <col min="13058" max="13062" width="18.85546875" style="99" customWidth="1"/>
    <col min="13063" max="13063" width="1.5703125" style="99" customWidth="1"/>
    <col min="13064" max="13309" width="10" style="99" hidden="1"/>
    <col min="13310" max="13310" width="3.140625" style="99" customWidth="1"/>
    <col min="13311" max="13311" width="2.7109375" style="99" customWidth="1"/>
    <col min="13312" max="13312" width="3.42578125" style="99" customWidth="1"/>
    <col min="13313" max="13313" width="46.7109375" style="99" customWidth="1"/>
    <col min="13314" max="13318" width="18.85546875" style="99" customWidth="1"/>
    <col min="13319" max="13319" width="1.5703125" style="99" customWidth="1"/>
    <col min="13320" max="13565" width="10" style="99" hidden="1"/>
    <col min="13566" max="13566" width="3.140625" style="99" customWidth="1"/>
    <col min="13567" max="13567" width="2.7109375" style="99" customWidth="1"/>
    <col min="13568" max="13568" width="3.42578125" style="99" customWidth="1"/>
    <col min="13569" max="13569" width="46.7109375" style="99" customWidth="1"/>
    <col min="13570" max="13574" width="18.85546875" style="99" customWidth="1"/>
    <col min="13575" max="13575" width="1.5703125" style="99" customWidth="1"/>
    <col min="13576" max="13821" width="10" style="99" hidden="1"/>
    <col min="13822" max="13822" width="3.140625" style="99" customWidth="1"/>
    <col min="13823" max="13823" width="2.7109375" style="99" customWidth="1"/>
    <col min="13824" max="13824" width="3.42578125" style="99" customWidth="1"/>
    <col min="13825" max="13825" width="46.7109375" style="99" customWidth="1"/>
    <col min="13826" max="13830" width="18.85546875" style="99" customWidth="1"/>
    <col min="13831" max="13831" width="1.5703125" style="99" customWidth="1"/>
    <col min="13832" max="14077" width="10" style="99" hidden="1"/>
    <col min="14078" max="14078" width="3.140625" style="99" customWidth="1"/>
    <col min="14079" max="14079" width="2.7109375" style="99" customWidth="1"/>
    <col min="14080" max="14080" width="3.42578125" style="99" customWidth="1"/>
    <col min="14081" max="14081" width="46.7109375" style="99" customWidth="1"/>
    <col min="14082" max="14086" width="18.85546875" style="99" customWidth="1"/>
    <col min="14087" max="14087" width="1.5703125" style="99" customWidth="1"/>
    <col min="14088" max="14333" width="10" style="99" hidden="1"/>
    <col min="14334" max="14334" width="3.140625" style="99" customWidth="1"/>
    <col min="14335" max="14335" width="2.7109375" style="99" customWidth="1"/>
    <col min="14336" max="14336" width="3.42578125" style="99" customWidth="1"/>
    <col min="14337" max="14337" width="46.7109375" style="99" customWidth="1"/>
    <col min="14338" max="14342" width="18.85546875" style="99" customWidth="1"/>
    <col min="14343" max="14343" width="1.5703125" style="99" customWidth="1"/>
    <col min="14344" max="14589" width="10" style="99" hidden="1"/>
    <col min="14590" max="14590" width="3.140625" style="99" customWidth="1"/>
    <col min="14591" max="14591" width="2.7109375" style="99" customWidth="1"/>
    <col min="14592" max="14592" width="3.42578125" style="99" customWidth="1"/>
    <col min="14593" max="14593" width="46.7109375" style="99" customWidth="1"/>
    <col min="14594" max="14598" width="18.85546875" style="99" customWidth="1"/>
    <col min="14599" max="14599" width="1.5703125" style="99" customWidth="1"/>
    <col min="14600" max="14845" width="10" style="99" hidden="1"/>
    <col min="14846" max="14846" width="3.140625" style="99" customWidth="1"/>
    <col min="14847" max="14847" width="2.7109375" style="99" customWidth="1"/>
    <col min="14848" max="14848" width="3.42578125" style="99" customWidth="1"/>
    <col min="14849" max="14849" width="46.7109375" style="99" customWidth="1"/>
    <col min="14850" max="14854" width="18.85546875" style="99" customWidth="1"/>
    <col min="14855" max="14855" width="1.5703125" style="99" customWidth="1"/>
    <col min="14856" max="15101" width="10" style="99" hidden="1"/>
    <col min="15102" max="15102" width="3.140625" style="99" customWidth="1"/>
    <col min="15103" max="15103" width="2.7109375" style="99" customWidth="1"/>
    <col min="15104" max="15104" width="3.42578125" style="99" customWidth="1"/>
    <col min="15105" max="15105" width="46.7109375" style="99" customWidth="1"/>
    <col min="15106" max="15110" width="18.85546875" style="99" customWidth="1"/>
    <col min="15111" max="15111" width="1.5703125" style="99" customWidth="1"/>
    <col min="15112" max="15357" width="10" style="99" hidden="1"/>
    <col min="15358" max="15358" width="3.140625" style="99" customWidth="1"/>
    <col min="15359" max="15359" width="2.7109375" style="99" customWidth="1"/>
    <col min="15360" max="15360" width="3.42578125" style="99" customWidth="1"/>
    <col min="15361" max="15361" width="46.7109375" style="99" customWidth="1"/>
    <col min="15362" max="15366" width="18.85546875" style="99" customWidth="1"/>
    <col min="15367" max="15367" width="1.5703125" style="99" customWidth="1"/>
    <col min="15368" max="15613" width="10" style="99" hidden="1"/>
    <col min="15614" max="15614" width="3.140625" style="99" customWidth="1"/>
    <col min="15615" max="15615" width="2.7109375" style="99" customWidth="1"/>
    <col min="15616" max="15616" width="3.42578125" style="99" customWidth="1"/>
    <col min="15617" max="15617" width="46.7109375" style="99" customWidth="1"/>
    <col min="15618" max="15622" width="18.85546875" style="99" customWidth="1"/>
    <col min="15623" max="15623" width="1.5703125" style="99" customWidth="1"/>
    <col min="15624" max="15869" width="10" style="99" hidden="1"/>
    <col min="15870" max="15870" width="3.140625" style="99" customWidth="1"/>
    <col min="15871" max="15871" width="2.7109375" style="99" customWidth="1"/>
    <col min="15872" max="15872" width="3.42578125" style="99" customWidth="1"/>
    <col min="15873" max="15873" width="46.7109375" style="99" customWidth="1"/>
    <col min="15874" max="15878" width="18.85546875" style="99" customWidth="1"/>
    <col min="15879" max="15879" width="1.5703125" style="99" customWidth="1"/>
    <col min="15880" max="16125" width="10" style="99" hidden="1"/>
    <col min="16126" max="16126" width="3.140625" style="99" customWidth="1"/>
    <col min="16127" max="16127" width="2.7109375" style="99" customWidth="1"/>
    <col min="16128" max="16128" width="3.42578125" style="99" customWidth="1"/>
    <col min="16129" max="16129" width="46.7109375" style="99" customWidth="1"/>
    <col min="16130" max="16134" width="18.85546875" style="99" customWidth="1"/>
    <col min="16135" max="16135" width="1.5703125" style="99" customWidth="1"/>
    <col min="16136" max="16138" width="0" style="99" hidden="1"/>
    <col min="16139" max="16384" width="10" style="99" hidden="1"/>
  </cols>
  <sheetData>
    <row r="1" spans="1:8" ht="13.5" customHeight="1">
      <c r="E1" s="42" t="s">
        <v>22</v>
      </c>
      <c r="F1" s="73">
        <f>'T-2 Fin. Compliance Checklist'!C1</f>
        <v>0</v>
      </c>
    </row>
    <row r="2" spans="1:8" ht="13.5" customHeight="1">
      <c r="E2" s="42" t="s">
        <v>23</v>
      </c>
      <c r="F2" s="77">
        <f>'T-2 Fin. Compliance Checklist'!C2</f>
        <v>0</v>
      </c>
    </row>
    <row r="3" spans="1:8" s="149" customFormat="1" ht="12" customHeight="1">
      <c r="A3" s="148"/>
      <c r="B3" s="148"/>
      <c r="C3" s="148"/>
      <c r="D3" s="148"/>
      <c r="E3" s="148"/>
      <c r="F3" s="148"/>
    </row>
    <row r="4" spans="1:8" ht="20.25">
      <c r="A4" s="3" t="str">
        <f>'T-1 Fin. Proposal Instructions'!A2</f>
        <v>Request for POS Proposal for The State of Maryland, Functional Area 3</v>
      </c>
      <c r="G4" s="103"/>
    </row>
    <row r="5" spans="1:8" ht="18.75" customHeight="1">
      <c r="A5" s="49" t="s">
        <v>71</v>
      </c>
      <c r="G5" s="103"/>
    </row>
    <row r="6" spans="1:8" s="105" customFormat="1" ht="16.5" customHeight="1">
      <c r="A6" s="53"/>
      <c r="B6" s="53"/>
      <c r="C6" s="53"/>
      <c r="D6" s="53"/>
      <c r="E6" s="53"/>
      <c r="F6" s="53"/>
      <c r="G6" s="104"/>
    </row>
    <row r="7" spans="1:8" s="105" customFormat="1" ht="23.25">
      <c r="A7" s="150" t="str">
        <f>'T-1 Fin. Proposal Instructions'!B5</f>
        <v>Solicitation No. F10B4400011</v>
      </c>
      <c r="B7" s="150"/>
      <c r="C7" s="150"/>
      <c r="D7" s="150"/>
      <c r="E7" s="150"/>
      <c r="F7" s="150"/>
    </row>
    <row r="8" spans="1:8" s="109" customFormat="1" ht="33.75" customHeight="1">
      <c r="A8" s="226" t="s">
        <v>27</v>
      </c>
      <c r="B8" s="227"/>
      <c r="C8" s="227"/>
      <c r="D8" s="227"/>
      <c r="E8" s="227"/>
      <c r="F8" s="227"/>
      <c r="G8" s="192"/>
      <c r="H8" s="192"/>
    </row>
    <row r="9" spans="1:8" ht="52.5" customHeight="1">
      <c r="A9" s="221" t="s">
        <v>88</v>
      </c>
      <c r="B9" s="222"/>
      <c r="C9" s="222"/>
      <c r="D9" s="222"/>
      <c r="E9" s="222"/>
      <c r="F9" s="222"/>
      <c r="G9" s="103"/>
    </row>
    <row r="10" spans="1:8" ht="15.75">
      <c r="A10" s="103"/>
      <c r="B10" s="103"/>
      <c r="C10" s="103"/>
      <c r="D10" s="103"/>
      <c r="E10" s="103"/>
      <c r="F10" s="103"/>
      <c r="G10" s="103"/>
    </row>
    <row r="11" spans="1:8" s="112" customFormat="1" ht="31.5" customHeight="1">
      <c r="A11" s="214"/>
      <c r="B11" s="215"/>
      <c r="C11" s="215"/>
      <c r="D11" s="216"/>
      <c r="E11" s="113" t="s">
        <v>89</v>
      </c>
      <c r="F11" s="113" t="s">
        <v>90</v>
      </c>
      <c r="G11" s="111"/>
    </row>
    <row r="12" spans="1:8" s="112" customFormat="1" ht="15.75">
      <c r="A12" s="223"/>
      <c r="B12" s="224"/>
      <c r="C12" s="224"/>
      <c r="D12" s="224"/>
      <c r="E12" s="224"/>
      <c r="F12" s="225"/>
      <c r="G12" s="111"/>
    </row>
    <row r="13" spans="1:8" ht="15.75">
      <c r="A13" s="151"/>
      <c r="B13" s="152"/>
      <c r="C13" s="152"/>
      <c r="D13" s="152" t="s">
        <v>72</v>
      </c>
      <c r="E13" s="153"/>
      <c r="F13" s="154"/>
    </row>
    <row r="14" spans="1:8" ht="15.75">
      <c r="A14" s="151"/>
      <c r="B14" s="152"/>
      <c r="C14" s="152"/>
      <c r="D14" s="152"/>
      <c r="E14" s="153"/>
      <c r="F14" s="153"/>
    </row>
    <row r="15" spans="1:8" ht="15.75">
      <c r="A15" s="151"/>
      <c r="B15" s="152"/>
      <c r="C15" s="152"/>
      <c r="D15" s="152" t="s">
        <v>73</v>
      </c>
      <c r="E15" s="153"/>
      <c r="F15" s="155"/>
    </row>
    <row r="16" spans="1:8" ht="15.75">
      <c r="A16" s="151"/>
      <c r="B16" s="152"/>
      <c r="C16" s="152"/>
      <c r="D16" s="152"/>
      <c r="E16" s="153"/>
      <c r="F16" s="153"/>
    </row>
    <row r="17" spans="1:6" ht="15.75">
      <c r="A17" s="156"/>
      <c r="B17" s="157"/>
      <c r="C17" s="157"/>
      <c r="D17" s="157" t="s">
        <v>74</v>
      </c>
      <c r="E17" s="158">
        <v>6271077</v>
      </c>
      <c r="F17" s="159">
        <f>SUM(F13,F15)</f>
        <v>0</v>
      </c>
    </row>
    <row r="18" spans="1:6" ht="15.75">
      <c r="A18" s="188"/>
      <c r="B18" s="167"/>
      <c r="C18" s="189"/>
      <c r="D18" s="167"/>
      <c r="E18" s="167"/>
      <c r="F18" s="167"/>
    </row>
    <row r="19" spans="1:6" ht="15.75">
      <c r="A19" s="103" t="s">
        <v>70</v>
      </c>
      <c r="B19" s="169"/>
      <c r="C19" s="190"/>
      <c r="D19" s="169"/>
      <c r="E19" s="191"/>
      <c r="F19" s="169"/>
    </row>
    <row r="20" spans="1:6" ht="15.75">
      <c r="A20" s="103" t="s">
        <v>106</v>
      </c>
      <c r="B20" s="103" t="s">
        <v>105</v>
      </c>
      <c r="C20" s="103"/>
      <c r="D20" s="103"/>
      <c r="E20" s="103"/>
      <c r="F20" s="103"/>
    </row>
    <row r="21" spans="1:6" ht="15.75">
      <c r="A21" s="103" t="s">
        <v>107</v>
      </c>
      <c r="B21" s="103" t="s">
        <v>91</v>
      </c>
      <c r="C21" s="103"/>
      <c r="D21" s="103"/>
      <c r="E21" s="103"/>
      <c r="F21" s="103"/>
    </row>
    <row r="22" spans="1:6" ht="15.75"/>
    <row r="23" spans="1:6" ht="15.75"/>
    <row r="24" spans="1:6" ht="15.75"/>
    <row r="25" spans="1:6" ht="15.75"/>
    <row r="26" spans="1:6" ht="15.75"/>
    <row r="27" spans="1:6" ht="15.75"/>
    <row r="28" spans="1:6" ht="15.75"/>
    <row r="29" spans="1:6" ht="15.75"/>
    <row r="30" spans="1:6" ht="15.75"/>
    <row r="31" spans="1:6" ht="15.75"/>
    <row r="32" spans="1:6"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customHeight="1"/>
    <row r="58" ht="15.75" customHeight="1"/>
  </sheetData>
  <sheetProtection password="DC70" sheet="1" objects="1" scenarios="1"/>
  <mergeCells count="4">
    <mergeCell ref="A9:F9"/>
    <mergeCell ref="A11:D11"/>
    <mergeCell ref="A12:F12"/>
    <mergeCell ref="A8:F8"/>
  </mergeCells>
  <conditionalFormatting sqref="F13 F15 E17:F17">
    <cfRule type="expression" dxfId="0" priority="1" stopIfTrue="1">
      <formula>ISBLANK(E13)</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97"/>
  <sheetViews>
    <sheetView zoomScaleNormal="100" workbookViewId="0">
      <selection activeCell="A9" sqref="A9:F9"/>
    </sheetView>
  </sheetViews>
  <sheetFormatPr defaultRowHeight="12.75"/>
  <cols>
    <col min="1" max="1" width="39.140625" style="160" customWidth="1"/>
    <col min="2" max="6" width="18.7109375" style="160" customWidth="1"/>
    <col min="7" max="250" width="9.140625" style="160"/>
    <col min="251" max="251" width="2.85546875" style="160" customWidth="1"/>
    <col min="252" max="255" width="15.7109375" style="160" customWidth="1"/>
    <col min="256" max="506" width="9.140625" style="160"/>
    <col min="507" max="507" width="2.85546875" style="160" customWidth="1"/>
    <col min="508" max="511" width="15.7109375" style="160" customWidth="1"/>
    <col min="512" max="762" width="9.140625" style="160"/>
    <col min="763" max="763" width="2.85546875" style="160" customWidth="1"/>
    <col min="764" max="767" width="15.7109375" style="160" customWidth="1"/>
    <col min="768" max="1018" width="9.140625" style="160"/>
    <col min="1019" max="1019" width="2.85546875" style="160" customWidth="1"/>
    <col min="1020" max="1023" width="15.7109375" style="160" customWidth="1"/>
    <col min="1024" max="1274" width="9.140625" style="160"/>
    <col min="1275" max="1275" width="2.85546875" style="160" customWidth="1"/>
    <col min="1276" max="1279" width="15.7109375" style="160" customWidth="1"/>
    <col min="1280" max="1530" width="9.140625" style="160"/>
    <col min="1531" max="1531" width="2.85546875" style="160" customWidth="1"/>
    <col min="1532" max="1535" width="15.7109375" style="160" customWidth="1"/>
    <col min="1536" max="1786" width="9.140625" style="160"/>
    <col min="1787" max="1787" width="2.85546875" style="160" customWidth="1"/>
    <col min="1788" max="1791" width="15.7109375" style="160" customWidth="1"/>
    <col min="1792" max="2042" width="9.140625" style="160"/>
    <col min="2043" max="2043" width="2.85546875" style="160" customWidth="1"/>
    <col min="2044" max="2047" width="15.7109375" style="160" customWidth="1"/>
    <col min="2048" max="2298" width="9.140625" style="160"/>
    <col min="2299" max="2299" width="2.85546875" style="160" customWidth="1"/>
    <col min="2300" max="2303" width="15.7109375" style="160" customWidth="1"/>
    <col min="2304" max="2554" width="9.140625" style="160"/>
    <col min="2555" max="2555" width="2.85546875" style="160" customWidth="1"/>
    <col min="2556" max="2559" width="15.7109375" style="160" customWidth="1"/>
    <col min="2560" max="2810" width="9.140625" style="160"/>
    <col min="2811" max="2811" width="2.85546875" style="160" customWidth="1"/>
    <col min="2812" max="2815" width="15.7109375" style="160" customWidth="1"/>
    <col min="2816" max="3066" width="9.140625" style="160"/>
    <col min="3067" max="3067" width="2.85546875" style="160" customWidth="1"/>
    <col min="3068" max="3071" width="15.7109375" style="160" customWidth="1"/>
    <col min="3072" max="3322" width="9.140625" style="160"/>
    <col min="3323" max="3323" width="2.85546875" style="160" customWidth="1"/>
    <col min="3324" max="3327" width="15.7109375" style="160" customWidth="1"/>
    <col min="3328" max="3578" width="9.140625" style="160"/>
    <col min="3579" max="3579" width="2.85546875" style="160" customWidth="1"/>
    <col min="3580" max="3583" width="15.7109375" style="160" customWidth="1"/>
    <col min="3584" max="3834" width="9.140625" style="160"/>
    <col min="3835" max="3835" width="2.85546875" style="160" customWidth="1"/>
    <col min="3836" max="3839" width="15.7109375" style="160" customWidth="1"/>
    <col min="3840" max="4090" width="9.140625" style="160"/>
    <col min="4091" max="4091" width="2.85546875" style="160" customWidth="1"/>
    <col min="4092" max="4095" width="15.7109375" style="160" customWidth="1"/>
    <col min="4096" max="4346" width="9.140625" style="160"/>
    <col min="4347" max="4347" width="2.85546875" style="160" customWidth="1"/>
    <col min="4348" max="4351" width="15.7109375" style="160" customWidth="1"/>
    <col min="4352" max="4602" width="9.140625" style="160"/>
    <col min="4603" max="4603" width="2.85546875" style="160" customWidth="1"/>
    <col min="4604" max="4607" width="15.7109375" style="160" customWidth="1"/>
    <col min="4608" max="4858" width="9.140625" style="160"/>
    <col min="4859" max="4859" width="2.85546875" style="160" customWidth="1"/>
    <col min="4860" max="4863" width="15.7109375" style="160" customWidth="1"/>
    <col min="4864" max="5114" width="9.140625" style="160"/>
    <col min="5115" max="5115" width="2.85546875" style="160" customWidth="1"/>
    <col min="5116" max="5119" width="15.7109375" style="160" customWidth="1"/>
    <col min="5120" max="5370" width="9.140625" style="160"/>
    <col min="5371" max="5371" width="2.85546875" style="160" customWidth="1"/>
    <col min="5372" max="5375" width="15.7109375" style="160" customWidth="1"/>
    <col min="5376" max="5626" width="9.140625" style="160"/>
    <col min="5627" max="5627" width="2.85546875" style="160" customWidth="1"/>
    <col min="5628" max="5631" width="15.7109375" style="160" customWidth="1"/>
    <col min="5632" max="5882" width="9.140625" style="160"/>
    <col min="5883" max="5883" width="2.85546875" style="160" customWidth="1"/>
    <col min="5884" max="5887" width="15.7109375" style="160" customWidth="1"/>
    <col min="5888" max="6138" width="9.140625" style="160"/>
    <col min="6139" max="6139" width="2.85546875" style="160" customWidth="1"/>
    <col min="6140" max="6143" width="15.7109375" style="160" customWidth="1"/>
    <col min="6144" max="6394" width="9.140625" style="160"/>
    <col min="6395" max="6395" width="2.85546875" style="160" customWidth="1"/>
    <col min="6396" max="6399" width="15.7109375" style="160" customWidth="1"/>
    <col min="6400" max="6650" width="9.140625" style="160"/>
    <col min="6651" max="6651" width="2.85546875" style="160" customWidth="1"/>
    <col min="6652" max="6655" width="15.7109375" style="160" customWidth="1"/>
    <col min="6656" max="6906" width="9.140625" style="160"/>
    <col min="6907" max="6907" width="2.85546875" style="160" customWidth="1"/>
    <col min="6908" max="6911" width="15.7109375" style="160" customWidth="1"/>
    <col min="6912" max="7162" width="9.140625" style="160"/>
    <col min="7163" max="7163" width="2.85546875" style="160" customWidth="1"/>
    <col min="7164" max="7167" width="15.7109375" style="160" customWidth="1"/>
    <col min="7168" max="7418" width="9.140625" style="160"/>
    <col min="7419" max="7419" width="2.85546875" style="160" customWidth="1"/>
    <col min="7420" max="7423" width="15.7109375" style="160" customWidth="1"/>
    <col min="7424" max="7674" width="9.140625" style="160"/>
    <col min="7675" max="7675" width="2.85546875" style="160" customWidth="1"/>
    <col min="7676" max="7679" width="15.7109375" style="160" customWidth="1"/>
    <col min="7680" max="7930" width="9.140625" style="160"/>
    <col min="7931" max="7931" width="2.85546875" style="160" customWidth="1"/>
    <col min="7932" max="7935" width="15.7109375" style="160" customWidth="1"/>
    <col min="7936" max="8186" width="9.140625" style="160"/>
    <col min="8187" max="8187" width="2.85546875" style="160" customWidth="1"/>
    <col min="8188" max="8191" width="15.7109375" style="160" customWidth="1"/>
    <col min="8192" max="8442" width="9.140625" style="160"/>
    <col min="8443" max="8443" width="2.85546875" style="160" customWidth="1"/>
    <col min="8444" max="8447" width="15.7109375" style="160" customWidth="1"/>
    <col min="8448" max="8698" width="9.140625" style="160"/>
    <col min="8699" max="8699" width="2.85546875" style="160" customWidth="1"/>
    <col min="8700" max="8703" width="15.7109375" style="160" customWidth="1"/>
    <col min="8704" max="8954" width="9.140625" style="160"/>
    <col min="8955" max="8955" width="2.85546875" style="160" customWidth="1"/>
    <col min="8956" max="8959" width="15.7109375" style="160" customWidth="1"/>
    <col min="8960" max="9210" width="9.140625" style="160"/>
    <col min="9211" max="9211" width="2.85546875" style="160" customWidth="1"/>
    <col min="9212" max="9215" width="15.7109375" style="160" customWidth="1"/>
    <col min="9216" max="9466" width="9.140625" style="160"/>
    <col min="9467" max="9467" width="2.85546875" style="160" customWidth="1"/>
    <col min="9468" max="9471" width="15.7109375" style="160" customWidth="1"/>
    <col min="9472" max="9722" width="9.140625" style="160"/>
    <col min="9723" max="9723" width="2.85546875" style="160" customWidth="1"/>
    <col min="9724" max="9727" width="15.7109375" style="160" customWidth="1"/>
    <col min="9728" max="9978" width="9.140625" style="160"/>
    <col min="9979" max="9979" width="2.85546875" style="160" customWidth="1"/>
    <col min="9980" max="9983" width="15.7109375" style="160" customWidth="1"/>
    <col min="9984" max="10234" width="9.140625" style="160"/>
    <col min="10235" max="10235" width="2.85546875" style="160" customWidth="1"/>
    <col min="10236" max="10239" width="15.7109375" style="160" customWidth="1"/>
    <col min="10240" max="10490" width="9.140625" style="160"/>
    <col min="10491" max="10491" width="2.85546875" style="160" customWidth="1"/>
    <col min="10492" max="10495" width="15.7109375" style="160" customWidth="1"/>
    <col min="10496" max="10746" width="9.140625" style="160"/>
    <col min="10747" max="10747" width="2.85546875" style="160" customWidth="1"/>
    <col min="10748" max="10751" width="15.7109375" style="160" customWidth="1"/>
    <col min="10752" max="11002" width="9.140625" style="160"/>
    <col min="11003" max="11003" width="2.85546875" style="160" customWidth="1"/>
    <col min="11004" max="11007" width="15.7109375" style="160" customWidth="1"/>
    <col min="11008" max="11258" width="9.140625" style="160"/>
    <col min="11259" max="11259" width="2.85546875" style="160" customWidth="1"/>
    <col min="11260" max="11263" width="15.7109375" style="160" customWidth="1"/>
    <col min="11264" max="11514" width="9.140625" style="160"/>
    <col min="11515" max="11515" width="2.85546875" style="160" customWidth="1"/>
    <col min="11516" max="11519" width="15.7109375" style="160" customWidth="1"/>
    <col min="11520" max="11770" width="9.140625" style="160"/>
    <col min="11771" max="11771" width="2.85546875" style="160" customWidth="1"/>
    <col min="11772" max="11775" width="15.7109375" style="160" customWidth="1"/>
    <col min="11776" max="12026" width="9.140625" style="160"/>
    <col min="12027" max="12027" width="2.85546875" style="160" customWidth="1"/>
    <col min="12028" max="12031" width="15.7109375" style="160" customWidth="1"/>
    <col min="12032" max="12282" width="9.140625" style="160"/>
    <col min="12283" max="12283" width="2.85546875" style="160" customWidth="1"/>
    <col min="12284" max="12287" width="15.7109375" style="160" customWidth="1"/>
    <col min="12288" max="12538" width="9.140625" style="160"/>
    <col min="12539" max="12539" width="2.85546875" style="160" customWidth="1"/>
    <col min="12540" max="12543" width="15.7109375" style="160" customWidth="1"/>
    <col min="12544" max="12794" width="9.140625" style="160"/>
    <col min="12795" max="12795" width="2.85546875" style="160" customWidth="1"/>
    <col min="12796" max="12799" width="15.7109375" style="160" customWidth="1"/>
    <col min="12800" max="13050" width="9.140625" style="160"/>
    <col min="13051" max="13051" width="2.85546875" style="160" customWidth="1"/>
    <col min="13052" max="13055" width="15.7109375" style="160" customWidth="1"/>
    <col min="13056" max="13306" width="9.140625" style="160"/>
    <col min="13307" max="13307" width="2.85546875" style="160" customWidth="1"/>
    <col min="13308" max="13311" width="15.7109375" style="160" customWidth="1"/>
    <col min="13312" max="13562" width="9.140625" style="160"/>
    <col min="13563" max="13563" width="2.85546875" style="160" customWidth="1"/>
    <col min="13564" max="13567" width="15.7109375" style="160" customWidth="1"/>
    <col min="13568" max="13818" width="9.140625" style="160"/>
    <col min="13819" max="13819" width="2.85546875" style="160" customWidth="1"/>
    <col min="13820" max="13823" width="15.7109375" style="160" customWidth="1"/>
    <col min="13824" max="14074" width="9.140625" style="160"/>
    <col min="14075" max="14075" width="2.85546875" style="160" customWidth="1"/>
    <col min="14076" max="14079" width="15.7109375" style="160" customWidth="1"/>
    <col min="14080" max="14330" width="9.140625" style="160"/>
    <col min="14331" max="14331" width="2.85546875" style="160" customWidth="1"/>
    <col min="14332" max="14335" width="15.7109375" style="160" customWidth="1"/>
    <col min="14336" max="14586" width="9.140625" style="160"/>
    <col min="14587" max="14587" width="2.85546875" style="160" customWidth="1"/>
    <col min="14588" max="14591" width="15.7109375" style="160" customWidth="1"/>
    <col min="14592" max="14842" width="9.140625" style="160"/>
    <col min="14843" max="14843" width="2.85546875" style="160" customWidth="1"/>
    <col min="14844" max="14847" width="15.7109375" style="160" customWidth="1"/>
    <col min="14848" max="15098" width="9.140625" style="160"/>
    <col min="15099" max="15099" width="2.85546875" style="160" customWidth="1"/>
    <col min="15100" max="15103" width="15.7109375" style="160" customWidth="1"/>
    <col min="15104" max="15354" width="9.140625" style="160"/>
    <col min="15355" max="15355" width="2.85546875" style="160" customWidth="1"/>
    <col min="15356" max="15359" width="15.7109375" style="160" customWidth="1"/>
    <col min="15360" max="15610" width="9.140625" style="160"/>
    <col min="15611" max="15611" width="2.85546875" style="160" customWidth="1"/>
    <col min="15612" max="15615" width="15.7109375" style="160" customWidth="1"/>
    <col min="15616" max="15866" width="9.140625" style="160"/>
    <col min="15867" max="15867" width="2.85546875" style="160" customWidth="1"/>
    <col min="15868" max="15871" width="15.7109375" style="160" customWidth="1"/>
    <col min="15872" max="16122" width="9.140625" style="160"/>
    <col min="16123" max="16123" width="2.85546875" style="160" customWidth="1"/>
    <col min="16124" max="16127" width="15.7109375" style="160" customWidth="1"/>
    <col min="16128" max="16384" width="9.140625" style="160"/>
  </cols>
  <sheetData>
    <row r="1" spans="1:16379">
      <c r="E1" s="161" t="s">
        <v>22</v>
      </c>
      <c r="F1" s="162">
        <f>'T-2 Fin. Compliance Checklist'!C1</f>
        <v>0</v>
      </c>
    </row>
    <row r="2" spans="1:16379">
      <c r="E2" s="163" t="s">
        <v>23</v>
      </c>
      <c r="F2" s="164">
        <f>'T-2 Fin. Compliance Checklist'!C2</f>
        <v>0</v>
      </c>
    </row>
    <row r="3" spans="1:16379" s="165" customFormat="1" ht="12" customHeight="1">
      <c r="A3" s="148"/>
      <c r="B3" s="148"/>
      <c r="C3" s="148"/>
      <c r="D3" s="148"/>
      <c r="E3" s="148"/>
      <c r="F3" s="148"/>
    </row>
    <row r="4" spans="1:16379" s="167" customFormat="1" ht="20.25">
      <c r="A4" s="166" t="str">
        <f>'T-1 Fin. Proposal Instructions'!A2</f>
        <v>Request for POS Proposal for The State of Maryland, Functional Area 3</v>
      </c>
    </row>
    <row r="5" spans="1:16379" s="169" customFormat="1" ht="18.75" customHeight="1">
      <c r="A5" s="168" t="s">
        <v>75</v>
      </c>
    </row>
    <row r="6" spans="1:16379" s="171" customFormat="1" ht="16.5" customHeight="1">
      <c r="A6" s="170"/>
      <c r="B6" s="170"/>
      <c r="C6" s="170"/>
    </row>
    <row r="7" spans="1:16379" s="171" customFormat="1" ht="23.25">
      <c r="A7" s="172" t="str">
        <f>'T-1 Fin. Proposal Instructions'!B5</f>
        <v>Solicitation No. F10B4400011</v>
      </c>
      <c r="B7" s="172"/>
      <c r="C7" s="172"/>
      <c r="D7" s="172"/>
      <c r="E7" s="172"/>
      <c r="F7" s="172"/>
    </row>
    <row r="8" spans="1:16379" ht="14.25" customHeight="1"/>
    <row r="9" spans="1:16379" ht="15">
      <c r="A9" s="228" t="s">
        <v>27</v>
      </c>
      <c r="B9" s="228"/>
      <c r="C9" s="228"/>
      <c r="D9" s="229"/>
      <c r="E9" s="229"/>
      <c r="F9" s="229"/>
    </row>
    <row r="11" spans="1:16379" ht="33.75" customHeight="1">
      <c r="A11" s="230" t="s">
        <v>110</v>
      </c>
      <c r="B11" s="231"/>
      <c r="C11" s="231"/>
      <c r="D11" s="231"/>
      <c r="E11" s="231"/>
      <c r="F11" s="231"/>
    </row>
    <row r="12" spans="1:16379" ht="25.5" customHeight="1">
      <c r="A12" s="173" t="s">
        <v>92</v>
      </c>
      <c r="B12" s="174">
        <f>'T-5 Claims Repricing'!F17</f>
        <v>0</v>
      </c>
      <c r="C12" s="175"/>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6"/>
      <c r="EY12" s="176"/>
      <c r="EZ12" s="176"/>
      <c r="FA12" s="176"/>
      <c r="FB12" s="176"/>
      <c r="FC12" s="176"/>
      <c r="FD12" s="176"/>
      <c r="FE12" s="176"/>
      <c r="FF12" s="176"/>
      <c r="FG12" s="176"/>
      <c r="FH12" s="176"/>
      <c r="FI12" s="176"/>
      <c r="FJ12" s="176"/>
      <c r="FK12" s="176"/>
      <c r="FL12" s="176"/>
      <c r="FM12" s="176"/>
      <c r="FN12" s="176"/>
      <c r="FO12" s="176"/>
      <c r="FP12" s="176"/>
      <c r="FQ12" s="176"/>
      <c r="FR12" s="176"/>
      <c r="FS12" s="176"/>
      <c r="FT12" s="176"/>
      <c r="FU12" s="176"/>
      <c r="FV12" s="176"/>
      <c r="FW12" s="176"/>
      <c r="FX12" s="176"/>
      <c r="FY12" s="176"/>
      <c r="FZ12" s="176"/>
      <c r="GA12" s="176"/>
      <c r="GB12" s="176"/>
      <c r="GC12" s="176"/>
      <c r="GD12" s="176"/>
      <c r="GE12" s="176"/>
      <c r="GF12" s="176"/>
      <c r="GG12" s="176"/>
      <c r="GH12" s="176"/>
      <c r="GI12" s="176"/>
      <c r="GJ12" s="176"/>
      <c r="GK12" s="176"/>
      <c r="GL12" s="176"/>
      <c r="GM12" s="176"/>
      <c r="GN12" s="176"/>
      <c r="GO12" s="176"/>
      <c r="GP12" s="176"/>
      <c r="GQ12" s="176"/>
      <c r="GR12" s="176"/>
      <c r="GS12" s="176"/>
      <c r="GT12" s="176"/>
      <c r="GU12" s="176"/>
      <c r="GV12" s="176"/>
      <c r="GW12" s="176"/>
      <c r="GX12" s="176"/>
      <c r="GY12" s="176"/>
      <c r="GZ12" s="176"/>
      <c r="HA12" s="176"/>
      <c r="HB12" s="176"/>
      <c r="HC12" s="176"/>
      <c r="HD12" s="176"/>
      <c r="HE12" s="176"/>
      <c r="HF12" s="176"/>
      <c r="HG12" s="176"/>
      <c r="HH12" s="176"/>
      <c r="HI12" s="176"/>
      <c r="HJ12" s="176"/>
      <c r="HK12" s="176"/>
      <c r="HL12" s="176"/>
      <c r="HM12" s="176"/>
      <c r="HN12" s="176"/>
      <c r="HO12" s="176"/>
      <c r="HP12" s="176"/>
      <c r="HQ12" s="176"/>
      <c r="HR12" s="176"/>
      <c r="HS12" s="176"/>
      <c r="HT12" s="176"/>
      <c r="HU12" s="176"/>
      <c r="HV12" s="176"/>
      <c r="HW12" s="176"/>
      <c r="HX12" s="176"/>
      <c r="HY12" s="176"/>
      <c r="HZ12" s="176"/>
      <c r="IA12" s="176"/>
      <c r="IB12" s="176"/>
      <c r="IC12" s="176"/>
      <c r="ID12" s="176"/>
      <c r="IE12" s="176"/>
      <c r="IF12" s="176"/>
      <c r="IG12" s="176"/>
      <c r="IH12" s="176"/>
      <c r="II12" s="176"/>
      <c r="IJ12" s="176"/>
      <c r="IK12" s="176"/>
      <c r="IL12" s="176"/>
      <c r="IM12" s="176"/>
      <c r="IN12" s="176"/>
      <c r="IO12" s="176"/>
      <c r="IP12" s="176"/>
      <c r="IQ12" s="176"/>
      <c r="IR12" s="176"/>
      <c r="IS12" s="176"/>
      <c r="IT12" s="176"/>
      <c r="IU12" s="176"/>
      <c r="IV12" s="176"/>
      <c r="IW12" s="176"/>
      <c r="IX12" s="176"/>
      <c r="IY12" s="176"/>
      <c r="IZ12" s="176"/>
      <c r="JA12" s="176"/>
      <c r="JB12" s="176"/>
      <c r="JC12" s="176"/>
      <c r="JD12" s="176"/>
      <c r="JE12" s="176"/>
      <c r="JF12" s="176"/>
      <c r="JG12" s="176"/>
      <c r="JH12" s="176"/>
      <c r="JI12" s="176"/>
      <c r="JJ12" s="176"/>
      <c r="JK12" s="176"/>
      <c r="JL12" s="176"/>
      <c r="JM12" s="176"/>
      <c r="JN12" s="176"/>
      <c r="JO12" s="176"/>
      <c r="JP12" s="176"/>
      <c r="JQ12" s="176"/>
      <c r="JR12" s="176"/>
      <c r="JS12" s="176"/>
      <c r="JT12" s="176"/>
      <c r="JU12" s="176"/>
      <c r="JV12" s="176"/>
      <c r="JW12" s="176"/>
      <c r="JX12" s="176"/>
      <c r="JY12" s="176"/>
      <c r="JZ12" s="176"/>
      <c r="KA12" s="176"/>
      <c r="KB12" s="176"/>
      <c r="KC12" s="176"/>
      <c r="KD12" s="176"/>
      <c r="KE12" s="176"/>
      <c r="KF12" s="176"/>
      <c r="KG12" s="176"/>
      <c r="KH12" s="176"/>
      <c r="KI12" s="176"/>
      <c r="KJ12" s="176"/>
      <c r="KK12" s="176"/>
      <c r="KL12" s="176"/>
      <c r="KM12" s="176"/>
      <c r="KN12" s="176"/>
      <c r="KO12" s="176"/>
      <c r="KP12" s="176"/>
      <c r="KQ12" s="176"/>
      <c r="KR12" s="176"/>
      <c r="KS12" s="176"/>
      <c r="KT12" s="176"/>
      <c r="KU12" s="176"/>
      <c r="KV12" s="176"/>
      <c r="KW12" s="176"/>
      <c r="KX12" s="176"/>
      <c r="KY12" s="176"/>
      <c r="KZ12" s="176"/>
      <c r="LA12" s="176"/>
      <c r="LB12" s="176"/>
      <c r="LC12" s="176"/>
      <c r="LD12" s="176"/>
      <c r="LE12" s="176"/>
      <c r="LF12" s="176"/>
      <c r="LG12" s="176"/>
      <c r="LH12" s="176"/>
      <c r="LI12" s="176"/>
      <c r="LJ12" s="176"/>
      <c r="LK12" s="176"/>
      <c r="LL12" s="176"/>
      <c r="LM12" s="176"/>
      <c r="LN12" s="176"/>
      <c r="LO12" s="176"/>
      <c r="LP12" s="176"/>
      <c r="LQ12" s="176"/>
      <c r="LR12" s="176"/>
      <c r="LS12" s="176"/>
      <c r="LT12" s="176"/>
      <c r="LU12" s="176"/>
      <c r="LV12" s="176"/>
      <c r="LW12" s="176"/>
      <c r="LX12" s="176"/>
      <c r="LY12" s="176"/>
      <c r="LZ12" s="176"/>
      <c r="MA12" s="176"/>
      <c r="MB12" s="176"/>
      <c r="MC12" s="176"/>
      <c r="MD12" s="176"/>
      <c r="ME12" s="176"/>
      <c r="MF12" s="176"/>
      <c r="MG12" s="176"/>
      <c r="MH12" s="176"/>
      <c r="MI12" s="176"/>
      <c r="MJ12" s="176"/>
      <c r="MK12" s="176"/>
      <c r="ML12" s="176"/>
      <c r="MM12" s="176"/>
      <c r="MN12" s="176"/>
      <c r="MO12" s="176"/>
      <c r="MP12" s="176"/>
      <c r="MQ12" s="176"/>
      <c r="MR12" s="176"/>
      <c r="MS12" s="176"/>
      <c r="MT12" s="176"/>
      <c r="MU12" s="176"/>
      <c r="MV12" s="176"/>
      <c r="MW12" s="176"/>
      <c r="MX12" s="176"/>
      <c r="MY12" s="176"/>
      <c r="MZ12" s="176"/>
      <c r="NA12" s="176"/>
      <c r="NB12" s="176"/>
      <c r="NC12" s="176"/>
      <c r="ND12" s="176"/>
      <c r="NE12" s="176"/>
      <c r="NF12" s="176"/>
      <c r="NG12" s="176"/>
      <c r="NH12" s="176"/>
      <c r="NI12" s="176"/>
      <c r="NJ12" s="176"/>
      <c r="NK12" s="176"/>
      <c r="NL12" s="176"/>
      <c r="NM12" s="176"/>
      <c r="NN12" s="176"/>
      <c r="NO12" s="176"/>
      <c r="NP12" s="176"/>
      <c r="NQ12" s="176"/>
      <c r="NR12" s="176"/>
      <c r="NS12" s="176"/>
      <c r="NT12" s="176"/>
      <c r="NU12" s="176"/>
      <c r="NV12" s="176"/>
      <c r="NW12" s="176"/>
      <c r="NX12" s="176"/>
      <c r="NY12" s="176"/>
      <c r="NZ12" s="176"/>
      <c r="OA12" s="176"/>
      <c r="OB12" s="176"/>
      <c r="OC12" s="176"/>
      <c r="OD12" s="176"/>
      <c r="OE12" s="176"/>
      <c r="OF12" s="176"/>
      <c r="OG12" s="176"/>
      <c r="OH12" s="176"/>
      <c r="OI12" s="176"/>
      <c r="OJ12" s="176"/>
      <c r="OK12" s="176"/>
      <c r="OL12" s="176"/>
      <c r="OM12" s="176"/>
      <c r="ON12" s="176"/>
      <c r="OO12" s="176"/>
      <c r="OP12" s="176"/>
      <c r="OQ12" s="176"/>
      <c r="OR12" s="176"/>
      <c r="OS12" s="176"/>
      <c r="OT12" s="176"/>
      <c r="OU12" s="176"/>
      <c r="OV12" s="176"/>
      <c r="OW12" s="176"/>
      <c r="OX12" s="176"/>
      <c r="OY12" s="176"/>
      <c r="OZ12" s="176"/>
      <c r="PA12" s="176"/>
      <c r="PB12" s="176"/>
      <c r="PC12" s="176"/>
      <c r="PD12" s="176"/>
      <c r="PE12" s="176"/>
      <c r="PF12" s="176"/>
      <c r="PG12" s="176"/>
      <c r="PH12" s="176"/>
      <c r="PI12" s="176"/>
      <c r="PJ12" s="176"/>
      <c r="PK12" s="176"/>
      <c r="PL12" s="176"/>
      <c r="PM12" s="176"/>
      <c r="PN12" s="176"/>
      <c r="PO12" s="176"/>
      <c r="PP12" s="176"/>
      <c r="PQ12" s="176"/>
      <c r="PR12" s="176"/>
      <c r="PS12" s="176"/>
      <c r="PT12" s="176"/>
      <c r="PU12" s="176"/>
      <c r="PV12" s="176"/>
      <c r="PW12" s="176"/>
      <c r="PX12" s="176"/>
      <c r="PY12" s="176"/>
      <c r="PZ12" s="176"/>
      <c r="QA12" s="176"/>
      <c r="QB12" s="176"/>
      <c r="QC12" s="176"/>
      <c r="QD12" s="176"/>
      <c r="QE12" s="176"/>
      <c r="QF12" s="176"/>
      <c r="QG12" s="176"/>
      <c r="QH12" s="176"/>
      <c r="QI12" s="176"/>
      <c r="QJ12" s="176"/>
      <c r="QK12" s="176"/>
      <c r="QL12" s="176"/>
      <c r="QM12" s="176"/>
      <c r="QN12" s="176"/>
      <c r="QO12" s="176"/>
      <c r="QP12" s="176"/>
      <c r="QQ12" s="176"/>
      <c r="QR12" s="176"/>
      <c r="QS12" s="176"/>
      <c r="QT12" s="176"/>
      <c r="QU12" s="176"/>
      <c r="QV12" s="176"/>
      <c r="QW12" s="176"/>
      <c r="QX12" s="176"/>
      <c r="QY12" s="176"/>
      <c r="QZ12" s="176"/>
      <c r="RA12" s="176"/>
      <c r="RB12" s="176"/>
      <c r="RC12" s="176"/>
      <c r="RD12" s="176"/>
      <c r="RE12" s="176"/>
      <c r="RF12" s="176"/>
      <c r="RG12" s="176"/>
      <c r="RH12" s="176"/>
      <c r="RI12" s="176"/>
      <c r="RJ12" s="176"/>
      <c r="RK12" s="176"/>
      <c r="RL12" s="176"/>
      <c r="RM12" s="176"/>
      <c r="RN12" s="176"/>
      <c r="RO12" s="176"/>
      <c r="RP12" s="176"/>
      <c r="RQ12" s="176"/>
      <c r="RR12" s="176"/>
      <c r="RS12" s="176"/>
      <c r="RT12" s="176"/>
      <c r="RU12" s="176"/>
      <c r="RV12" s="176"/>
      <c r="RW12" s="176"/>
      <c r="RX12" s="176"/>
      <c r="RY12" s="176"/>
      <c r="RZ12" s="176"/>
      <c r="SA12" s="176"/>
      <c r="SB12" s="176"/>
      <c r="SC12" s="176"/>
      <c r="SD12" s="176"/>
      <c r="SE12" s="176"/>
      <c r="SF12" s="176"/>
      <c r="SG12" s="176"/>
      <c r="SH12" s="176"/>
      <c r="SI12" s="176"/>
      <c r="SJ12" s="176"/>
      <c r="SK12" s="176"/>
      <c r="SL12" s="176"/>
      <c r="SM12" s="176"/>
      <c r="SN12" s="176"/>
      <c r="SO12" s="176"/>
      <c r="SP12" s="176"/>
      <c r="SQ12" s="176"/>
      <c r="SR12" s="176"/>
      <c r="SS12" s="176"/>
      <c r="ST12" s="176"/>
      <c r="SU12" s="176"/>
      <c r="SV12" s="176"/>
      <c r="SW12" s="176"/>
      <c r="SX12" s="176"/>
      <c r="SY12" s="176"/>
      <c r="SZ12" s="176"/>
      <c r="TA12" s="176"/>
      <c r="TB12" s="176"/>
      <c r="TC12" s="176"/>
      <c r="TD12" s="176"/>
      <c r="TE12" s="176"/>
      <c r="TF12" s="176"/>
      <c r="TG12" s="176"/>
      <c r="TH12" s="176"/>
      <c r="TI12" s="176"/>
      <c r="TJ12" s="176"/>
      <c r="TK12" s="176"/>
      <c r="TL12" s="176"/>
      <c r="TM12" s="176"/>
      <c r="TN12" s="176"/>
      <c r="TO12" s="176"/>
      <c r="TP12" s="176"/>
      <c r="TQ12" s="176"/>
      <c r="TR12" s="176"/>
      <c r="TS12" s="176"/>
      <c r="TT12" s="176"/>
      <c r="TU12" s="176"/>
      <c r="TV12" s="176"/>
      <c r="TW12" s="176"/>
      <c r="TX12" s="176"/>
      <c r="TY12" s="176"/>
      <c r="TZ12" s="176"/>
      <c r="UA12" s="176"/>
      <c r="UB12" s="176"/>
      <c r="UC12" s="176"/>
      <c r="UD12" s="176"/>
      <c r="UE12" s="176"/>
      <c r="UF12" s="176"/>
      <c r="UG12" s="176"/>
      <c r="UH12" s="176"/>
      <c r="UI12" s="176"/>
      <c r="UJ12" s="176"/>
      <c r="UK12" s="176"/>
      <c r="UL12" s="176"/>
      <c r="UM12" s="176"/>
      <c r="UN12" s="176"/>
      <c r="UO12" s="176"/>
      <c r="UP12" s="176"/>
      <c r="UQ12" s="176"/>
      <c r="UR12" s="176"/>
      <c r="US12" s="176"/>
      <c r="UT12" s="176"/>
      <c r="UU12" s="176"/>
      <c r="UV12" s="176"/>
      <c r="UW12" s="176"/>
      <c r="UX12" s="176"/>
      <c r="UY12" s="176"/>
      <c r="UZ12" s="176"/>
      <c r="VA12" s="176"/>
      <c r="VB12" s="176"/>
      <c r="VC12" s="176"/>
      <c r="VD12" s="176"/>
      <c r="VE12" s="176"/>
      <c r="VF12" s="176"/>
      <c r="VG12" s="176"/>
      <c r="VH12" s="176"/>
      <c r="VI12" s="176"/>
      <c r="VJ12" s="176"/>
      <c r="VK12" s="176"/>
      <c r="VL12" s="176"/>
      <c r="VM12" s="176"/>
      <c r="VN12" s="176"/>
      <c r="VO12" s="176"/>
      <c r="VP12" s="176"/>
      <c r="VQ12" s="176"/>
      <c r="VR12" s="176"/>
      <c r="VS12" s="176"/>
      <c r="VT12" s="176"/>
      <c r="VU12" s="176"/>
      <c r="VV12" s="176"/>
      <c r="VW12" s="176"/>
      <c r="VX12" s="176"/>
      <c r="VY12" s="176"/>
      <c r="VZ12" s="176"/>
      <c r="WA12" s="176"/>
      <c r="WB12" s="176"/>
      <c r="WC12" s="176"/>
      <c r="WD12" s="176"/>
      <c r="WE12" s="176"/>
      <c r="WF12" s="176"/>
      <c r="WG12" s="176"/>
      <c r="WH12" s="176"/>
      <c r="WI12" s="176"/>
      <c r="WJ12" s="176"/>
      <c r="WK12" s="176"/>
      <c r="WL12" s="176"/>
      <c r="WM12" s="176"/>
      <c r="WN12" s="176"/>
      <c r="WO12" s="176"/>
      <c r="WP12" s="176"/>
      <c r="WQ12" s="176"/>
      <c r="WR12" s="176"/>
      <c r="WS12" s="176"/>
      <c r="WT12" s="176"/>
      <c r="WU12" s="176"/>
      <c r="WV12" s="176"/>
      <c r="WW12" s="176"/>
      <c r="WX12" s="176"/>
      <c r="WY12" s="176"/>
      <c r="WZ12" s="176"/>
      <c r="XA12" s="176"/>
      <c r="XB12" s="176"/>
      <c r="XC12" s="176"/>
      <c r="XD12" s="176"/>
      <c r="XE12" s="176"/>
      <c r="XF12" s="176"/>
      <c r="XG12" s="176"/>
      <c r="XH12" s="176"/>
      <c r="XI12" s="176"/>
      <c r="XJ12" s="176"/>
      <c r="XK12" s="176"/>
      <c r="XL12" s="176"/>
      <c r="XM12" s="176"/>
      <c r="XN12" s="176"/>
      <c r="XO12" s="176"/>
      <c r="XP12" s="176"/>
      <c r="XQ12" s="176"/>
      <c r="XR12" s="176"/>
      <c r="XS12" s="176"/>
      <c r="XT12" s="176"/>
      <c r="XU12" s="176"/>
      <c r="XV12" s="176"/>
      <c r="XW12" s="176"/>
      <c r="XX12" s="176"/>
      <c r="XY12" s="176"/>
      <c r="XZ12" s="176"/>
      <c r="YA12" s="176"/>
      <c r="YB12" s="176"/>
      <c r="YC12" s="176"/>
      <c r="YD12" s="176"/>
      <c r="YE12" s="176"/>
      <c r="YF12" s="176"/>
      <c r="YG12" s="176"/>
      <c r="YH12" s="176"/>
      <c r="YI12" s="176"/>
      <c r="YJ12" s="176"/>
      <c r="YK12" s="176"/>
      <c r="YL12" s="176"/>
      <c r="YM12" s="176"/>
      <c r="YN12" s="176"/>
      <c r="YO12" s="176"/>
      <c r="YP12" s="176"/>
      <c r="YQ12" s="176"/>
      <c r="YR12" s="176"/>
      <c r="YS12" s="176"/>
      <c r="YT12" s="176"/>
      <c r="YU12" s="176"/>
      <c r="YV12" s="176"/>
      <c r="YW12" s="176"/>
      <c r="YX12" s="176"/>
      <c r="YY12" s="176"/>
      <c r="YZ12" s="176"/>
      <c r="ZA12" s="176"/>
      <c r="ZB12" s="176"/>
      <c r="ZC12" s="176"/>
      <c r="ZD12" s="176"/>
      <c r="ZE12" s="176"/>
      <c r="ZF12" s="176"/>
      <c r="ZG12" s="176"/>
      <c r="ZH12" s="176"/>
      <c r="ZI12" s="176"/>
      <c r="ZJ12" s="176"/>
      <c r="ZK12" s="176"/>
      <c r="ZL12" s="176"/>
      <c r="ZM12" s="176"/>
      <c r="ZN12" s="176"/>
      <c r="ZO12" s="176"/>
      <c r="ZP12" s="176"/>
      <c r="ZQ12" s="176"/>
      <c r="ZR12" s="176"/>
      <c r="ZS12" s="176"/>
      <c r="ZT12" s="176"/>
      <c r="ZU12" s="176"/>
      <c r="ZV12" s="176"/>
      <c r="ZW12" s="176"/>
      <c r="ZX12" s="176"/>
      <c r="ZY12" s="176"/>
      <c r="ZZ12" s="176"/>
      <c r="AAA12" s="176"/>
      <c r="AAB12" s="176"/>
      <c r="AAC12" s="176"/>
      <c r="AAD12" s="176"/>
      <c r="AAE12" s="176"/>
      <c r="AAF12" s="176"/>
      <c r="AAG12" s="176"/>
      <c r="AAH12" s="176"/>
      <c r="AAI12" s="176"/>
      <c r="AAJ12" s="176"/>
      <c r="AAK12" s="176"/>
      <c r="AAL12" s="176"/>
      <c r="AAM12" s="176"/>
      <c r="AAN12" s="176"/>
      <c r="AAO12" s="176"/>
      <c r="AAP12" s="176"/>
      <c r="AAQ12" s="176"/>
      <c r="AAR12" s="176"/>
      <c r="AAS12" s="176"/>
      <c r="AAT12" s="176"/>
      <c r="AAU12" s="176"/>
      <c r="AAV12" s="176"/>
      <c r="AAW12" s="176"/>
      <c r="AAX12" s="176"/>
      <c r="AAY12" s="176"/>
      <c r="AAZ12" s="176"/>
      <c r="ABA12" s="176"/>
      <c r="ABB12" s="176"/>
      <c r="ABC12" s="176"/>
      <c r="ABD12" s="176"/>
      <c r="ABE12" s="176"/>
      <c r="ABF12" s="176"/>
      <c r="ABG12" s="176"/>
      <c r="ABH12" s="176"/>
      <c r="ABI12" s="176"/>
      <c r="ABJ12" s="176"/>
      <c r="ABK12" s="176"/>
      <c r="ABL12" s="176"/>
      <c r="ABM12" s="176"/>
      <c r="ABN12" s="176"/>
      <c r="ABO12" s="176"/>
      <c r="ABP12" s="176"/>
      <c r="ABQ12" s="176"/>
      <c r="ABR12" s="176"/>
      <c r="ABS12" s="176"/>
      <c r="ABT12" s="176"/>
      <c r="ABU12" s="176"/>
      <c r="ABV12" s="176"/>
      <c r="ABW12" s="176"/>
      <c r="ABX12" s="176"/>
      <c r="ABY12" s="176"/>
      <c r="ABZ12" s="176"/>
      <c r="ACA12" s="176"/>
      <c r="ACB12" s="176"/>
      <c r="ACC12" s="176"/>
      <c r="ACD12" s="176"/>
      <c r="ACE12" s="176"/>
      <c r="ACF12" s="176"/>
      <c r="ACG12" s="176"/>
      <c r="ACH12" s="176"/>
      <c r="ACI12" s="176"/>
      <c r="ACJ12" s="176"/>
      <c r="ACK12" s="176"/>
      <c r="ACL12" s="176"/>
      <c r="ACM12" s="176"/>
      <c r="ACN12" s="176"/>
      <c r="ACO12" s="176"/>
      <c r="ACP12" s="176"/>
      <c r="ACQ12" s="176"/>
      <c r="ACR12" s="176"/>
      <c r="ACS12" s="176"/>
      <c r="ACT12" s="176"/>
      <c r="ACU12" s="176"/>
      <c r="ACV12" s="176"/>
      <c r="ACW12" s="176"/>
      <c r="ACX12" s="176"/>
      <c r="ACY12" s="176"/>
      <c r="ACZ12" s="176"/>
      <c r="ADA12" s="176"/>
      <c r="ADB12" s="176"/>
      <c r="ADC12" s="176"/>
      <c r="ADD12" s="176"/>
      <c r="ADE12" s="176"/>
      <c r="ADF12" s="176"/>
      <c r="ADG12" s="176"/>
      <c r="ADH12" s="176"/>
      <c r="ADI12" s="176"/>
      <c r="ADJ12" s="176"/>
      <c r="ADK12" s="176"/>
      <c r="ADL12" s="176"/>
      <c r="ADM12" s="176"/>
      <c r="ADN12" s="176"/>
      <c r="ADO12" s="176"/>
      <c r="ADP12" s="176"/>
      <c r="ADQ12" s="176"/>
      <c r="ADR12" s="176"/>
      <c r="ADS12" s="176"/>
      <c r="ADT12" s="176"/>
      <c r="ADU12" s="176"/>
      <c r="ADV12" s="176"/>
      <c r="ADW12" s="176"/>
      <c r="ADX12" s="176"/>
      <c r="ADY12" s="176"/>
      <c r="ADZ12" s="176"/>
      <c r="AEA12" s="176"/>
      <c r="AEB12" s="176"/>
      <c r="AEC12" s="176"/>
      <c r="AED12" s="176"/>
      <c r="AEE12" s="176"/>
      <c r="AEF12" s="176"/>
      <c r="AEG12" s="176"/>
      <c r="AEH12" s="176"/>
      <c r="AEI12" s="176"/>
      <c r="AEJ12" s="176"/>
      <c r="AEK12" s="176"/>
      <c r="AEL12" s="176"/>
      <c r="AEM12" s="176"/>
      <c r="AEN12" s="176"/>
      <c r="AEO12" s="176"/>
      <c r="AEP12" s="176"/>
      <c r="AEQ12" s="176"/>
      <c r="AER12" s="176"/>
      <c r="AES12" s="176"/>
      <c r="AET12" s="176"/>
      <c r="AEU12" s="176"/>
      <c r="AEV12" s="176"/>
      <c r="AEW12" s="176"/>
      <c r="AEX12" s="176"/>
      <c r="AEY12" s="176"/>
      <c r="AEZ12" s="176"/>
      <c r="AFA12" s="176"/>
      <c r="AFB12" s="176"/>
      <c r="AFC12" s="176"/>
      <c r="AFD12" s="176"/>
      <c r="AFE12" s="176"/>
      <c r="AFF12" s="176"/>
      <c r="AFG12" s="176"/>
      <c r="AFH12" s="176"/>
      <c r="AFI12" s="176"/>
      <c r="AFJ12" s="176"/>
      <c r="AFK12" s="176"/>
      <c r="AFL12" s="176"/>
      <c r="AFM12" s="176"/>
      <c r="AFN12" s="176"/>
      <c r="AFO12" s="176"/>
      <c r="AFP12" s="176"/>
      <c r="AFQ12" s="176"/>
      <c r="AFR12" s="176"/>
      <c r="AFS12" s="176"/>
      <c r="AFT12" s="176"/>
      <c r="AFU12" s="176"/>
      <c r="AFV12" s="176"/>
      <c r="AFW12" s="176"/>
      <c r="AFX12" s="176"/>
      <c r="AFY12" s="176"/>
      <c r="AFZ12" s="176"/>
      <c r="AGA12" s="176"/>
      <c r="AGB12" s="176"/>
      <c r="AGC12" s="176"/>
      <c r="AGD12" s="176"/>
      <c r="AGE12" s="176"/>
      <c r="AGF12" s="176"/>
      <c r="AGG12" s="176"/>
      <c r="AGH12" s="176"/>
      <c r="AGI12" s="176"/>
      <c r="AGJ12" s="176"/>
      <c r="AGK12" s="176"/>
      <c r="AGL12" s="176"/>
      <c r="AGM12" s="176"/>
      <c r="AGN12" s="176"/>
      <c r="AGO12" s="176"/>
      <c r="AGP12" s="176"/>
      <c r="AGQ12" s="176"/>
      <c r="AGR12" s="176"/>
      <c r="AGS12" s="176"/>
      <c r="AGT12" s="176"/>
      <c r="AGU12" s="176"/>
      <c r="AGV12" s="176"/>
      <c r="AGW12" s="176"/>
      <c r="AGX12" s="176"/>
      <c r="AGY12" s="176"/>
      <c r="AGZ12" s="176"/>
      <c r="AHA12" s="176"/>
      <c r="AHB12" s="176"/>
      <c r="AHC12" s="176"/>
      <c r="AHD12" s="176"/>
      <c r="AHE12" s="176"/>
      <c r="AHF12" s="176"/>
      <c r="AHG12" s="176"/>
      <c r="AHH12" s="176"/>
      <c r="AHI12" s="176"/>
      <c r="AHJ12" s="176"/>
      <c r="AHK12" s="176"/>
      <c r="AHL12" s="176"/>
      <c r="AHM12" s="176"/>
      <c r="AHN12" s="176"/>
      <c r="AHO12" s="176"/>
      <c r="AHP12" s="176"/>
      <c r="AHQ12" s="176"/>
      <c r="AHR12" s="176"/>
      <c r="AHS12" s="176"/>
      <c r="AHT12" s="176"/>
      <c r="AHU12" s="176"/>
      <c r="AHV12" s="176"/>
      <c r="AHW12" s="176"/>
      <c r="AHX12" s="176"/>
      <c r="AHY12" s="176"/>
      <c r="AHZ12" s="176"/>
      <c r="AIA12" s="176"/>
      <c r="AIB12" s="176"/>
      <c r="AIC12" s="176"/>
      <c r="AID12" s="176"/>
      <c r="AIE12" s="176"/>
      <c r="AIF12" s="176"/>
      <c r="AIG12" s="176"/>
      <c r="AIH12" s="176"/>
      <c r="AII12" s="176"/>
      <c r="AIJ12" s="176"/>
      <c r="AIK12" s="176"/>
      <c r="AIL12" s="176"/>
      <c r="AIM12" s="176"/>
      <c r="AIN12" s="176"/>
      <c r="AIO12" s="176"/>
      <c r="AIP12" s="176"/>
      <c r="AIQ12" s="176"/>
      <c r="AIR12" s="176"/>
      <c r="AIS12" s="176"/>
      <c r="AIT12" s="176"/>
      <c r="AIU12" s="176"/>
      <c r="AIV12" s="176"/>
      <c r="AIW12" s="176"/>
      <c r="AIX12" s="176"/>
      <c r="AIY12" s="176"/>
      <c r="AIZ12" s="176"/>
      <c r="AJA12" s="176"/>
      <c r="AJB12" s="176"/>
      <c r="AJC12" s="176"/>
      <c r="AJD12" s="176"/>
      <c r="AJE12" s="176"/>
      <c r="AJF12" s="176"/>
      <c r="AJG12" s="176"/>
      <c r="AJH12" s="176"/>
      <c r="AJI12" s="176"/>
      <c r="AJJ12" s="176"/>
      <c r="AJK12" s="176"/>
      <c r="AJL12" s="176"/>
      <c r="AJM12" s="176"/>
      <c r="AJN12" s="176"/>
      <c r="AJO12" s="176"/>
      <c r="AJP12" s="176"/>
      <c r="AJQ12" s="176"/>
      <c r="AJR12" s="176"/>
      <c r="AJS12" s="176"/>
      <c r="AJT12" s="176"/>
      <c r="AJU12" s="176"/>
      <c r="AJV12" s="176"/>
      <c r="AJW12" s="176"/>
      <c r="AJX12" s="176"/>
      <c r="AJY12" s="176"/>
      <c r="AJZ12" s="176"/>
      <c r="AKA12" s="176"/>
      <c r="AKB12" s="176"/>
      <c r="AKC12" s="176"/>
      <c r="AKD12" s="176"/>
      <c r="AKE12" s="176"/>
      <c r="AKF12" s="176"/>
      <c r="AKG12" s="176"/>
      <c r="AKH12" s="176"/>
      <c r="AKI12" s="176"/>
      <c r="AKJ12" s="176"/>
      <c r="AKK12" s="176"/>
      <c r="AKL12" s="176"/>
      <c r="AKM12" s="176"/>
      <c r="AKN12" s="176"/>
      <c r="AKO12" s="176"/>
      <c r="AKP12" s="176"/>
      <c r="AKQ12" s="176"/>
      <c r="AKR12" s="176"/>
      <c r="AKS12" s="176"/>
      <c r="AKT12" s="176"/>
      <c r="AKU12" s="176"/>
      <c r="AKV12" s="176"/>
      <c r="AKW12" s="176"/>
      <c r="AKX12" s="176"/>
      <c r="AKY12" s="176"/>
      <c r="AKZ12" s="176"/>
      <c r="ALA12" s="176"/>
      <c r="ALB12" s="176"/>
      <c r="ALC12" s="176"/>
      <c r="ALD12" s="176"/>
      <c r="ALE12" s="176"/>
      <c r="ALF12" s="176"/>
      <c r="ALG12" s="176"/>
      <c r="ALH12" s="176"/>
      <c r="ALI12" s="176"/>
      <c r="ALJ12" s="176"/>
      <c r="ALK12" s="176"/>
      <c r="ALL12" s="176"/>
      <c r="ALM12" s="176"/>
      <c r="ALN12" s="176"/>
      <c r="ALO12" s="176"/>
      <c r="ALP12" s="176"/>
      <c r="ALQ12" s="176"/>
      <c r="ALR12" s="176"/>
      <c r="ALS12" s="176"/>
      <c r="ALT12" s="176"/>
      <c r="ALU12" s="176"/>
      <c r="ALV12" s="176"/>
      <c r="ALW12" s="176"/>
      <c r="ALX12" s="176"/>
      <c r="ALY12" s="176"/>
      <c r="ALZ12" s="176"/>
      <c r="AMA12" s="176"/>
      <c r="AMB12" s="176"/>
      <c r="AMC12" s="176"/>
      <c r="AMD12" s="176"/>
      <c r="AME12" s="176"/>
      <c r="AMF12" s="176"/>
      <c r="AMG12" s="176"/>
      <c r="AMH12" s="176"/>
      <c r="AMI12" s="176"/>
      <c r="AMJ12" s="176"/>
      <c r="AMK12" s="176"/>
      <c r="AML12" s="176"/>
      <c r="AMM12" s="176"/>
      <c r="AMN12" s="176"/>
      <c r="AMO12" s="176"/>
      <c r="AMP12" s="176"/>
      <c r="AMQ12" s="176"/>
      <c r="AMR12" s="176"/>
      <c r="AMS12" s="176"/>
      <c r="AMT12" s="176"/>
      <c r="AMU12" s="176"/>
      <c r="AMV12" s="176"/>
      <c r="AMW12" s="176"/>
      <c r="AMX12" s="176"/>
      <c r="AMY12" s="176"/>
      <c r="AMZ12" s="176"/>
      <c r="ANA12" s="176"/>
      <c r="ANB12" s="176"/>
      <c r="ANC12" s="176"/>
      <c r="AND12" s="176"/>
      <c r="ANE12" s="176"/>
      <c r="ANF12" s="176"/>
      <c r="ANG12" s="176"/>
      <c r="ANH12" s="176"/>
      <c r="ANI12" s="176"/>
      <c r="ANJ12" s="176"/>
      <c r="ANK12" s="176"/>
      <c r="ANL12" s="176"/>
      <c r="ANM12" s="176"/>
      <c r="ANN12" s="176"/>
      <c r="ANO12" s="176"/>
      <c r="ANP12" s="176"/>
      <c r="ANQ12" s="176"/>
      <c r="ANR12" s="176"/>
      <c r="ANS12" s="176"/>
      <c r="ANT12" s="176"/>
      <c r="ANU12" s="176"/>
      <c r="ANV12" s="176"/>
      <c r="ANW12" s="176"/>
      <c r="ANX12" s="176"/>
      <c r="ANY12" s="176"/>
      <c r="ANZ12" s="176"/>
      <c r="AOA12" s="176"/>
      <c r="AOB12" s="176"/>
      <c r="AOC12" s="176"/>
      <c r="AOD12" s="176"/>
      <c r="AOE12" s="176"/>
      <c r="AOF12" s="176"/>
      <c r="AOG12" s="176"/>
      <c r="AOH12" s="176"/>
      <c r="AOI12" s="176"/>
      <c r="AOJ12" s="176"/>
      <c r="AOK12" s="176"/>
      <c r="AOL12" s="176"/>
      <c r="AOM12" s="176"/>
      <c r="AON12" s="176"/>
      <c r="AOO12" s="176"/>
      <c r="AOP12" s="176"/>
      <c r="AOQ12" s="176"/>
      <c r="AOR12" s="176"/>
      <c r="AOS12" s="176"/>
      <c r="AOT12" s="176"/>
      <c r="AOU12" s="176"/>
      <c r="AOV12" s="176"/>
      <c r="AOW12" s="176"/>
      <c r="AOX12" s="176"/>
      <c r="AOY12" s="176"/>
      <c r="AOZ12" s="176"/>
      <c r="APA12" s="176"/>
      <c r="APB12" s="176"/>
      <c r="APC12" s="176"/>
      <c r="APD12" s="176"/>
      <c r="APE12" s="176"/>
      <c r="APF12" s="176"/>
      <c r="APG12" s="176"/>
      <c r="APH12" s="176"/>
      <c r="API12" s="176"/>
      <c r="APJ12" s="176"/>
      <c r="APK12" s="176"/>
      <c r="APL12" s="176"/>
      <c r="APM12" s="176"/>
      <c r="APN12" s="176"/>
      <c r="APO12" s="176"/>
      <c r="APP12" s="176"/>
      <c r="APQ12" s="176"/>
      <c r="APR12" s="176"/>
      <c r="APS12" s="176"/>
      <c r="APT12" s="176"/>
      <c r="APU12" s="176"/>
      <c r="APV12" s="176"/>
      <c r="APW12" s="176"/>
      <c r="APX12" s="176"/>
      <c r="APY12" s="176"/>
      <c r="APZ12" s="176"/>
      <c r="AQA12" s="176"/>
      <c r="AQB12" s="176"/>
      <c r="AQC12" s="176"/>
      <c r="AQD12" s="176"/>
      <c r="AQE12" s="176"/>
      <c r="AQF12" s="176"/>
      <c r="AQG12" s="176"/>
      <c r="AQH12" s="176"/>
      <c r="AQI12" s="176"/>
      <c r="AQJ12" s="176"/>
      <c r="AQK12" s="176"/>
      <c r="AQL12" s="176"/>
      <c r="AQM12" s="176"/>
      <c r="AQN12" s="176"/>
      <c r="AQO12" s="176"/>
      <c r="AQP12" s="176"/>
      <c r="AQQ12" s="176"/>
      <c r="AQR12" s="176"/>
      <c r="AQS12" s="176"/>
      <c r="AQT12" s="176"/>
      <c r="AQU12" s="176"/>
      <c r="AQV12" s="176"/>
      <c r="AQW12" s="176"/>
      <c r="AQX12" s="176"/>
      <c r="AQY12" s="176"/>
      <c r="AQZ12" s="176"/>
      <c r="ARA12" s="176"/>
      <c r="ARB12" s="176"/>
      <c r="ARC12" s="176"/>
      <c r="ARD12" s="176"/>
      <c r="ARE12" s="176"/>
      <c r="ARF12" s="176"/>
      <c r="ARG12" s="176"/>
      <c r="ARH12" s="176"/>
      <c r="ARI12" s="176"/>
      <c r="ARJ12" s="176"/>
      <c r="ARK12" s="176"/>
      <c r="ARL12" s="176"/>
      <c r="ARM12" s="176"/>
      <c r="ARN12" s="176"/>
      <c r="ARO12" s="176"/>
      <c r="ARP12" s="176"/>
      <c r="ARQ12" s="176"/>
      <c r="ARR12" s="176"/>
      <c r="ARS12" s="176"/>
      <c r="ART12" s="176"/>
      <c r="ARU12" s="176"/>
      <c r="ARV12" s="176"/>
      <c r="ARW12" s="176"/>
      <c r="ARX12" s="176"/>
      <c r="ARY12" s="176"/>
      <c r="ARZ12" s="176"/>
      <c r="ASA12" s="176"/>
      <c r="ASB12" s="176"/>
      <c r="ASC12" s="176"/>
      <c r="ASD12" s="176"/>
      <c r="ASE12" s="176"/>
      <c r="ASF12" s="176"/>
      <c r="ASG12" s="176"/>
      <c r="ASH12" s="176"/>
      <c r="ASI12" s="176"/>
      <c r="ASJ12" s="176"/>
      <c r="ASK12" s="176"/>
      <c r="ASL12" s="176"/>
      <c r="ASM12" s="176"/>
      <c r="ASN12" s="176"/>
      <c r="ASO12" s="176"/>
      <c r="ASP12" s="176"/>
      <c r="ASQ12" s="176"/>
      <c r="ASR12" s="176"/>
      <c r="ASS12" s="176"/>
      <c r="AST12" s="176"/>
      <c r="ASU12" s="176"/>
      <c r="ASV12" s="176"/>
      <c r="ASW12" s="176"/>
      <c r="ASX12" s="176"/>
      <c r="ASY12" s="176"/>
      <c r="ASZ12" s="176"/>
      <c r="ATA12" s="176"/>
      <c r="ATB12" s="176"/>
      <c r="ATC12" s="176"/>
      <c r="ATD12" s="176"/>
      <c r="ATE12" s="176"/>
      <c r="ATF12" s="176"/>
      <c r="ATG12" s="176"/>
      <c r="ATH12" s="176"/>
      <c r="ATI12" s="176"/>
      <c r="ATJ12" s="176"/>
      <c r="ATK12" s="176"/>
      <c r="ATL12" s="176"/>
      <c r="ATM12" s="176"/>
      <c r="ATN12" s="176"/>
      <c r="ATO12" s="176"/>
      <c r="ATP12" s="176"/>
      <c r="ATQ12" s="176"/>
      <c r="ATR12" s="176"/>
      <c r="ATS12" s="176"/>
      <c r="ATT12" s="176"/>
      <c r="ATU12" s="176"/>
      <c r="ATV12" s="176"/>
      <c r="ATW12" s="176"/>
      <c r="ATX12" s="176"/>
      <c r="ATY12" s="176"/>
      <c r="ATZ12" s="176"/>
      <c r="AUA12" s="176"/>
      <c r="AUB12" s="176"/>
      <c r="AUC12" s="176"/>
      <c r="AUD12" s="176"/>
      <c r="AUE12" s="176"/>
      <c r="AUF12" s="176"/>
      <c r="AUG12" s="176"/>
      <c r="AUH12" s="176"/>
      <c r="AUI12" s="176"/>
      <c r="AUJ12" s="176"/>
      <c r="AUK12" s="176"/>
      <c r="AUL12" s="176"/>
      <c r="AUM12" s="176"/>
      <c r="AUN12" s="176"/>
      <c r="AUO12" s="176"/>
      <c r="AUP12" s="176"/>
      <c r="AUQ12" s="176"/>
      <c r="AUR12" s="176"/>
      <c r="AUS12" s="176"/>
      <c r="AUT12" s="176"/>
      <c r="AUU12" s="176"/>
      <c r="AUV12" s="176"/>
      <c r="AUW12" s="176"/>
      <c r="AUX12" s="176"/>
      <c r="AUY12" s="176"/>
      <c r="AUZ12" s="176"/>
      <c r="AVA12" s="176"/>
      <c r="AVB12" s="176"/>
      <c r="AVC12" s="176"/>
      <c r="AVD12" s="176"/>
      <c r="AVE12" s="176"/>
      <c r="AVF12" s="176"/>
      <c r="AVG12" s="176"/>
      <c r="AVH12" s="176"/>
      <c r="AVI12" s="176"/>
      <c r="AVJ12" s="176"/>
      <c r="AVK12" s="176"/>
      <c r="AVL12" s="176"/>
      <c r="AVM12" s="176"/>
      <c r="AVN12" s="176"/>
      <c r="AVO12" s="176"/>
      <c r="AVP12" s="176"/>
      <c r="AVQ12" s="176"/>
      <c r="AVR12" s="176"/>
      <c r="AVS12" s="176"/>
      <c r="AVT12" s="176"/>
      <c r="AVU12" s="176"/>
      <c r="AVV12" s="176"/>
      <c r="AVW12" s="176"/>
      <c r="AVX12" s="176"/>
      <c r="AVY12" s="176"/>
      <c r="AVZ12" s="176"/>
      <c r="AWA12" s="176"/>
      <c r="AWB12" s="176"/>
      <c r="AWC12" s="176"/>
      <c r="AWD12" s="176"/>
      <c r="AWE12" s="176"/>
      <c r="AWF12" s="176"/>
      <c r="AWG12" s="176"/>
      <c r="AWH12" s="176"/>
      <c r="AWI12" s="176"/>
      <c r="AWJ12" s="176"/>
      <c r="AWK12" s="176"/>
      <c r="AWL12" s="176"/>
      <c r="AWM12" s="176"/>
      <c r="AWN12" s="176"/>
      <c r="AWO12" s="176"/>
      <c r="AWP12" s="176"/>
      <c r="AWQ12" s="176"/>
      <c r="AWR12" s="176"/>
      <c r="AWS12" s="176"/>
      <c r="AWT12" s="176"/>
      <c r="AWU12" s="176"/>
      <c r="AWV12" s="176"/>
      <c r="AWW12" s="176"/>
      <c r="AWX12" s="176"/>
      <c r="AWY12" s="176"/>
      <c r="AWZ12" s="176"/>
      <c r="AXA12" s="176"/>
      <c r="AXB12" s="176"/>
      <c r="AXC12" s="176"/>
      <c r="AXD12" s="176"/>
      <c r="AXE12" s="176"/>
      <c r="AXF12" s="176"/>
      <c r="AXG12" s="176"/>
      <c r="AXH12" s="176"/>
      <c r="AXI12" s="176"/>
      <c r="AXJ12" s="176"/>
      <c r="AXK12" s="176"/>
      <c r="AXL12" s="176"/>
      <c r="AXM12" s="176"/>
      <c r="AXN12" s="176"/>
      <c r="AXO12" s="176"/>
      <c r="AXP12" s="176"/>
      <c r="AXQ12" s="176"/>
      <c r="AXR12" s="176"/>
      <c r="AXS12" s="176"/>
      <c r="AXT12" s="176"/>
      <c r="AXU12" s="176"/>
      <c r="AXV12" s="176"/>
      <c r="AXW12" s="176"/>
      <c r="AXX12" s="176"/>
      <c r="AXY12" s="176"/>
      <c r="AXZ12" s="176"/>
      <c r="AYA12" s="176"/>
      <c r="AYB12" s="176"/>
      <c r="AYC12" s="176"/>
      <c r="AYD12" s="176"/>
      <c r="AYE12" s="176"/>
      <c r="AYF12" s="176"/>
      <c r="AYG12" s="176"/>
      <c r="AYH12" s="176"/>
      <c r="AYI12" s="176"/>
      <c r="AYJ12" s="176"/>
      <c r="AYK12" s="176"/>
      <c r="AYL12" s="176"/>
      <c r="AYM12" s="176"/>
      <c r="AYN12" s="176"/>
      <c r="AYO12" s="176"/>
      <c r="AYP12" s="176"/>
      <c r="AYQ12" s="176"/>
      <c r="AYR12" s="176"/>
      <c r="AYS12" s="176"/>
      <c r="AYT12" s="176"/>
      <c r="AYU12" s="176"/>
      <c r="AYV12" s="176"/>
      <c r="AYW12" s="176"/>
      <c r="AYX12" s="176"/>
      <c r="AYY12" s="176"/>
      <c r="AYZ12" s="176"/>
      <c r="AZA12" s="176"/>
      <c r="AZB12" s="176"/>
      <c r="AZC12" s="176"/>
      <c r="AZD12" s="176"/>
      <c r="AZE12" s="176"/>
      <c r="AZF12" s="176"/>
      <c r="AZG12" s="176"/>
      <c r="AZH12" s="176"/>
      <c r="AZI12" s="176"/>
      <c r="AZJ12" s="176"/>
      <c r="AZK12" s="176"/>
      <c r="AZL12" s="176"/>
      <c r="AZM12" s="176"/>
      <c r="AZN12" s="176"/>
      <c r="AZO12" s="176"/>
      <c r="AZP12" s="176"/>
      <c r="AZQ12" s="176"/>
      <c r="AZR12" s="176"/>
      <c r="AZS12" s="176"/>
      <c r="AZT12" s="176"/>
      <c r="AZU12" s="176"/>
      <c r="AZV12" s="176"/>
      <c r="AZW12" s="176"/>
      <c r="AZX12" s="176"/>
      <c r="AZY12" s="176"/>
      <c r="AZZ12" s="176"/>
      <c r="BAA12" s="176"/>
      <c r="BAB12" s="176"/>
      <c r="BAC12" s="176"/>
      <c r="BAD12" s="176"/>
      <c r="BAE12" s="176"/>
      <c r="BAF12" s="176"/>
      <c r="BAG12" s="176"/>
      <c r="BAH12" s="176"/>
      <c r="BAI12" s="176"/>
      <c r="BAJ12" s="176"/>
      <c r="BAK12" s="176"/>
      <c r="BAL12" s="176"/>
      <c r="BAM12" s="176"/>
      <c r="BAN12" s="176"/>
      <c r="BAO12" s="176"/>
      <c r="BAP12" s="176"/>
      <c r="BAQ12" s="176"/>
      <c r="BAR12" s="176"/>
      <c r="BAS12" s="176"/>
      <c r="BAT12" s="176"/>
      <c r="BAU12" s="176"/>
      <c r="BAV12" s="176"/>
      <c r="BAW12" s="176"/>
      <c r="BAX12" s="176"/>
      <c r="BAY12" s="176"/>
      <c r="BAZ12" s="176"/>
      <c r="BBA12" s="176"/>
      <c r="BBB12" s="176"/>
      <c r="BBC12" s="176"/>
      <c r="BBD12" s="176"/>
      <c r="BBE12" s="176"/>
      <c r="BBF12" s="176"/>
      <c r="BBG12" s="176"/>
      <c r="BBH12" s="176"/>
      <c r="BBI12" s="176"/>
      <c r="BBJ12" s="176"/>
      <c r="BBK12" s="176"/>
      <c r="BBL12" s="176"/>
      <c r="BBM12" s="176"/>
      <c r="BBN12" s="176"/>
      <c r="BBO12" s="176"/>
      <c r="BBP12" s="176"/>
      <c r="BBQ12" s="176"/>
      <c r="BBR12" s="176"/>
      <c r="BBS12" s="176"/>
      <c r="BBT12" s="176"/>
      <c r="BBU12" s="176"/>
      <c r="BBV12" s="176"/>
      <c r="BBW12" s="176"/>
      <c r="BBX12" s="176"/>
      <c r="BBY12" s="176"/>
      <c r="BBZ12" s="176"/>
      <c r="BCA12" s="176"/>
      <c r="BCB12" s="176"/>
      <c r="BCC12" s="176"/>
      <c r="BCD12" s="176"/>
      <c r="BCE12" s="176"/>
      <c r="BCF12" s="176"/>
      <c r="BCG12" s="176"/>
      <c r="BCH12" s="176"/>
      <c r="BCI12" s="176"/>
      <c r="BCJ12" s="176"/>
      <c r="BCK12" s="176"/>
      <c r="BCL12" s="176"/>
      <c r="BCM12" s="176"/>
      <c r="BCN12" s="176"/>
      <c r="BCO12" s="176"/>
      <c r="BCP12" s="176"/>
      <c r="BCQ12" s="176"/>
      <c r="BCR12" s="176"/>
      <c r="BCS12" s="176"/>
      <c r="BCT12" s="176"/>
      <c r="BCU12" s="176"/>
      <c r="BCV12" s="176"/>
      <c r="BCW12" s="176"/>
      <c r="BCX12" s="176"/>
      <c r="BCY12" s="176"/>
      <c r="BCZ12" s="176"/>
      <c r="BDA12" s="176"/>
      <c r="BDB12" s="176"/>
      <c r="BDC12" s="176"/>
      <c r="BDD12" s="176"/>
      <c r="BDE12" s="176"/>
      <c r="BDF12" s="176"/>
      <c r="BDG12" s="176"/>
      <c r="BDH12" s="176"/>
      <c r="BDI12" s="176"/>
      <c r="BDJ12" s="176"/>
      <c r="BDK12" s="176"/>
      <c r="BDL12" s="176"/>
      <c r="BDM12" s="176"/>
      <c r="BDN12" s="176"/>
      <c r="BDO12" s="176"/>
      <c r="BDP12" s="176"/>
      <c r="BDQ12" s="176"/>
      <c r="BDR12" s="176"/>
      <c r="BDS12" s="176"/>
      <c r="BDT12" s="176"/>
      <c r="BDU12" s="176"/>
      <c r="BDV12" s="176"/>
      <c r="BDW12" s="176"/>
      <c r="BDX12" s="176"/>
      <c r="BDY12" s="176"/>
      <c r="BDZ12" s="176"/>
      <c r="BEA12" s="176"/>
      <c r="BEB12" s="176"/>
      <c r="BEC12" s="176"/>
      <c r="BED12" s="176"/>
      <c r="BEE12" s="176"/>
      <c r="BEF12" s="176"/>
      <c r="BEG12" s="176"/>
      <c r="BEH12" s="176"/>
      <c r="BEI12" s="176"/>
      <c r="BEJ12" s="176"/>
      <c r="BEK12" s="176"/>
      <c r="BEL12" s="176"/>
      <c r="BEM12" s="176"/>
      <c r="BEN12" s="176"/>
      <c r="BEO12" s="176"/>
      <c r="BEP12" s="176"/>
      <c r="BEQ12" s="176"/>
      <c r="BER12" s="176"/>
      <c r="BES12" s="176"/>
      <c r="BET12" s="176"/>
      <c r="BEU12" s="176"/>
      <c r="BEV12" s="176"/>
      <c r="BEW12" s="176"/>
      <c r="BEX12" s="176"/>
      <c r="BEY12" s="176"/>
      <c r="BEZ12" s="176"/>
      <c r="BFA12" s="176"/>
      <c r="BFB12" s="176"/>
      <c r="BFC12" s="176"/>
      <c r="BFD12" s="176"/>
      <c r="BFE12" s="176"/>
      <c r="BFF12" s="176"/>
      <c r="BFG12" s="176"/>
      <c r="BFH12" s="176"/>
      <c r="BFI12" s="176"/>
      <c r="BFJ12" s="176"/>
      <c r="BFK12" s="176"/>
      <c r="BFL12" s="176"/>
      <c r="BFM12" s="176"/>
      <c r="BFN12" s="176"/>
      <c r="BFO12" s="176"/>
      <c r="BFP12" s="176"/>
      <c r="BFQ12" s="176"/>
      <c r="BFR12" s="176"/>
      <c r="BFS12" s="176"/>
      <c r="BFT12" s="176"/>
      <c r="BFU12" s="176"/>
      <c r="BFV12" s="176"/>
      <c r="BFW12" s="176"/>
      <c r="BFX12" s="176"/>
      <c r="BFY12" s="176"/>
      <c r="BFZ12" s="176"/>
      <c r="BGA12" s="176"/>
      <c r="BGB12" s="176"/>
      <c r="BGC12" s="176"/>
      <c r="BGD12" s="176"/>
      <c r="BGE12" s="176"/>
      <c r="BGF12" s="176"/>
      <c r="BGG12" s="176"/>
      <c r="BGH12" s="176"/>
      <c r="BGI12" s="176"/>
      <c r="BGJ12" s="176"/>
      <c r="BGK12" s="176"/>
      <c r="BGL12" s="176"/>
      <c r="BGM12" s="176"/>
      <c r="BGN12" s="176"/>
      <c r="BGO12" s="176"/>
      <c r="BGP12" s="176"/>
      <c r="BGQ12" s="176"/>
      <c r="BGR12" s="176"/>
      <c r="BGS12" s="176"/>
      <c r="BGT12" s="176"/>
      <c r="BGU12" s="176"/>
      <c r="BGV12" s="176"/>
      <c r="BGW12" s="176"/>
      <c r="BGX12" s="176"/>
      <c r="BGY12" s="176"/>
      <c r="BGZ12" s="176"/>
      <c r="BHA12" s="176"/>
      <c r="BHB12" s="176"/>
      <c r="BHC12" s="176"/>
      <c r="BHD12" s="176"/>
      <c r="BHE12" s="176"/>
      <c r="BHF12" s="176"/>
      <c r="BHG12" s="176"/>
      <c r="BHH12" s="176"/>
      <c r="BHI12" s="176"/>
      <c r="BHJ12" s="176"/>
      <c r="BHK12" s="176"/>
      <c r="BHL12" s="176"/>
      <c r="BHM12" s="176"/>
      <c r="BHN12" s="176"/>
      <c r="BHO12" s="176"/>
      <c r="BHP12" s="176"/>
      <c r="BHQ12" s="176"/>
      <c r="BHR12" s="176"/>
      <c r="BHS12" s="176"/>
      <c r="BHT12" s="176"/>
      <c r="BHU12" s="176"/>
      <c r="BHV12" s="176"/>
      <c r="BHW12" s="176"/>
      <c r="BHX12" s="176"/>
      <c r="BHY12" s="176"/>
      <c r="BHZ12" s="176"/>
      <c r="BIA12" s="176"/>
      <c r="BIB12" s="176"/>
      <c r="BIC12" s="176"/>
      <c r="BID12" s="176"/>
      <c r="BIE12" s="176"/>
      <c r="BIF12" s="176"/>
      <c r="BIG12" s="176"/>
      <c r="BIH12" s="176"/>
      <c r="BII12" s="176"/>
      <c r="BIJ12" s="176"/>
      <c r="BIK12" s="176"/>
      <c r="BIL12" s="176"/>
      <c r="BIM12" s="176"/>
      <c r="BIN12" s="176"/>
      <c r="BIO12" s="176"/>
      <c r="BIP12" s="176"/>
      <c r="BIQ12" s="176"/>
      <c r="BIR12" s="176"/>
      <c r="BIS12" s="176"/>
      <c r="BIT12" s="176"/>
      <c r="BIU12" s="176"/>
      <c r="BIV12" s="176"/>
      <c r="BIW12" s="176"/>
      <c r="BIX12" s="176"/>
      <c r="BIY12" s="176"/>
      <c r="BIZ12" s="176"/>
      <c r="BJA12" s="176"/>
      <c r="BJB12" s="176"/>
      <c r="BJC12" s="176"/>
      <c r="BJD12" s="176"/>
      <c r="BJE12" s="176"/>
      <c r="BJF12" s="176"/>
      <c r="BJG12" s="176"/>
      <c r="BJH12" s="176"/>
      <c r="BJI12" s="176"/>
      <c r="BJJ12" s="176"/>
      <c r="BJK12" s="176"/>
      <c r="BJL12" s="176"/>
      <c r="BJM12" s="176"/>
      <c r="BJN12" s="176"/>
      <c r="BJO12" s="176"/>
      <c r="BJP12" s="176"/>
      <c r="BJQ12" s="176"/>
      <c r="BJR12" s="176"/>
      <c r="BJS12" s="176"/>
      <c r="BJT12" s="176"/>
      <c r="BJU12" s="176"/>
      <c r="BJV12" s="176"/>
      <c r="BJW12" s="176"/>
      <c r="BJX12" s="176"/>
      <c r="BJY12" s="176"/>
      <c r="BJZ12" s="176"/>
      <c r="BKA12" s="176"/>
      <c r="BKB12" s="176"/>
      <c r="BKC12" s="176"/>
      <c r="BKD12" s="176"/>
      <c r="BKE12" s="176"/>
      <c r="BKF12" s="176"/>
      <c r="BKG12" s="176"/>
      <c r="BKH12" s="176"/>
      <c r="BKI12" s="176"/>
      <c r="BKJ12" s="176"/>
      <c r="BKK12" s="176"/>
      <c r="BKL12" s="176"/>
      <c r="BKM12" s="176"/>
      <c r="BKN12" s="176"/>
      <c r="BKO12" s="176"/>
      <c r="BKP12" s="176"/>
      <c r="BKQ12" s="176"/>
      <c r="BKR12" s="176"/>
      <c r="BKS12" s="176"/>
      <c r="BKT12" s="176"/>
      <c r="BKU12" s="176"/>
      <c r="BKV12" s="176"/>
      <c r="BKW12" s="176"/>
      <c r="BKX12" s="176"/>
      <c r="BKY12" s="176"/>
      <c r="BKZ12" s="176"/>
      <c r="BLA12" s="176"/>
      <c r="BLB12" s="176"/>
      <c r="BLC12" s="176"/>
      <c r="BLD12" s="176"/>
      <c r="BLE12" s="176"/>
      <c r="BLF12" s="176"/>
      <c r="BLG12" s="176"/>
      <c r="BLH12" s="176"/>
      <c r="BLI12" s="176"/>
      <c r="BLJ12" s="176"/>
      <c r="BLK12" s="176"/>
      <c r="BLL12" s="176"/>
      <c r="BLM12" s="176"/>
      <c r="BLN12" s="176"/>
      <c r="BLO12" s="176"/>
      <c r="BLP12" s="176"/>
      <c r="BLQ12" s="176"/>
      <c r="BLR12" s="176"/>
      <c r="BLS12" s="176"/>
      <c r="BLT12" s="176"/>
      <c r="BLU12" s="176"/>
      <c r="BLV12" s="176"/>
      <c r="BLW12" s="176"/>
      <c r="BLX12" s="176"/>
      <c r="BLY12" s="176"/>
      <c r="BLZ12" s="176"/>
      <c r="BMA12" s="176"/>
      <c r="BMB12" s="176"/>
      <c r="BMC12" s="176"/>
      <c r="BMD12" s="176"/>
      <c r="BME12" s="176"/>
      <c r="BMF12" s="176"/>
      <c r="BMG12" s="176"/>
      <c r="BMH12" s="176"/>
      <c r="BMI12" s="176"/>
      <c r="BMJ12" s="176"/>
      <c r="BMK12" s="176"/>
      <c r="BML12" s="176"/>
      <c r="BMM12" s="176"/>
      <c r="BMN12" s="176"/>
      <c r="BMO12" s="176"/>
      <c r="BMP12" s="176"/>
      <c r="BMQ12" s="176"/>
      <c r="BMR12" s="176"/>
      <c r="BMS12" s="176"/>
      <c r="BMT12" s="176"/>
      <c r="BMU12" s="176"/>
      <c r="BMV12" s="176"/>
      <c r="BMW12" s="176"/>
      <c r="BMX12" s="176"/>
      <c r="BMY12" s="176"/>
      <c r="BMZ12" s="176"/>
      <c r="BNA12" s="176"/>
      <c r="BNB12" s="176"/>
      <c r="BNC12" s="176"/>
      <c r="BND12" s="176"/>
      <c r="BNE12" s="176"/>
      <c r="BNF12" s="176"/>
      <c r="BNG12" s="176"/>
      <c r="BNH12" s="176"/>
      <c r="BNI12" s="176"/>
      <c r="BNJ12" s="176"/>
      <c r="BNK12" s="176"/>
      <c r="BNL12" s="176"/>
      <c r="BNM12" s="176"/>
      <c r="BNN12" s="176"/>
      <c r="BNO12" s="176"/>
      <c r="BNP12" s="176"/>
      <c r="BNQ12" s="176"/>
      <c r="BNR12" s="176"/>
      <c r="BNS12" s="176"/>
      <c r="BNT12" s="176"/>
      <c r="BNU12" s="176"/>
      <c r="BNV12" s="176"/>
      <c r="BNW12" s="176"/>
      <c r="BNX12" s="176"/>
      <c r="BNY12" s="176"/>
      <c r="BNZ12" s="176"/>
      <c r="BOA12" s="176"/>
      <c r="BOB12" s="176"/>
      <c r="BOC12" s="176"/>
      <c r="BOD12" s="176"/>
      <c r="BOE12" s="176"/>
      <c r="BOF12" s="176"/>
      <c r="BOG12" s="176"/>
      <c r="BOH12" s="176"/>
      <c r="BOI12" s="176"/>
      <c r="BOJ12" s="176"/>
      <c r="BOK12" s="176"/>
      <c r="BOL12" s="176"/>
      <c r="BOM12" s="176"/>
      <c r="BON12" s="176"/>
      <c r="BOO12" s="176"/>
      <c r="BOP12" s="176"/>
      <c r="BOQ12" s="176"/>
      <c r="BOR12" s="176"/>
      <c r="BOS12" s="176"/>
      <c r="BOT12" s="176"/>
      <c r="BOU12" s="176"/>
      <c r="BOV12" s="176"/>
      <c r="BOW12" s="176"/>
      <c r="BOX12" s="176"/>
      <c r="BOY12" s="176"/>
      <c r="BOZ12" s="176"/>
      <c r="BPA12" s="176"/>
      <c r="BPB12" s="176"/>
      <c r="BPC12" s="176"/>
      <c r="BPD12" s="176"/>
      <c r="BPE12" s="176"/>
      <c r="BPF12" s="176"/>
      <c r="BPG12" s="176"/>
      <c r="BPH12" s="176"/>
      <c r="BPI12" s="176"/>
      <c r="BPJ12" s="176"/>
      <c r="BPK12" s="176"/>
      <c r="BPL12" s="176"/>
      <c r="BPM12" s="176"/>
      <c r="BPN12" s="176"/>
      <c r="BPO12" s="176"/>
      <c r="BPP12" s="176"/>
      <c r="BPQ12" s="176"/>
      <c r="BPR12" s="176"/>
      <c r="BPS12" s="176"/>
      <c r="BPT12" s="176"/>
      <c r="BPU12" s="176"/>
      <c r="BPV12" s="176"/>
      <c r="BPW12" s="176"/>
      <c r="BPX12" s="176"/>
      <c r="BPY12" s="176"/>
      <c r="BPZ12" s="176"/>
      <c r="BQA12" s="176"/>
      <c r="BQB12" s="176"/>
      <c r="BQC12" s="176"/>
      <c r="BQD12" s="176"/>
      <c r="BQE12" s="176"/>
      <c r="BQF12" s="176"/>
      <c r="BQG12" s="176"/>
      <c r="BQH12" s="176"/>
      <c r="BQI12" s="176"/>
      <c r="BQJ12" s="176"/>
      <c r="BQK12" s="176"/>
      <c r="BQL12" s="176"/>
      <c r="BQM12" s="176"/>
      <c r="BQN12" s="176"/>
      <c r="BQO12" s="176"/>
      <c r="BQP12" s="176"/>
      <c r="BQQ12" s="176"/>
      <c r="BQR12" s="176"/>
      <c r="BQS12" s="176"/>
      <c r="BQT12" s="176"/>
      <c r="BQU12" s="176"/>
      <c r="BQV12" s="176"/>
      <c r="BQW12" s="176"/>
      <c r="BQX12" s="176"/>
      <c r="BQY12" s="176"/>
      <c r="BQZ12" s="176"/>
      <c r="BRA12" s="176"/>
      <c r="BRB12" s="176"/>
      <c r="BRC12" s="176"/>
      <c r="BRD12" s="176"/>
      <c r="BRE12" s="176"/>
      <c r="BRF12" s="176"/>
      <c r="BRG12" s="176"/>
      <c r="BRH12" s="176"/>
      <c r="BRI12" s="176"/>
      <c r="BRJ12" s="176"/>
      <c r="BRK12" s="176"/>
      <c r="BRL12" s="176"/>
      <c r="BRM12" s="176"/>
      <c r="BRN12" s="176"/>
      <c r="BRO12" s="176"/>
      <c r="BRP12" s="176"/>
      <c r="BRQ12" s="176"/>
      <c r="BRR12" s="176"/>
      <c r="BRS12" s="176"/>
      <c r="BRT12" s="176"/>
      <c r="BRU12" s="176"/>
      <c r="BRV12" s="176"/>
      <c r="BRW12" s="176"/>
      <c r="BRX12" s="176"/>
      <c r="BRY12" s="176"/>
      <c r="BRZ12" s="176"/>
      <c r="BSA12" s="176"/>
      <c r="BSB12" s="176"/>
      <c r="BSC12" s="176"/>
      <c r="BSD12" s="176"/>
      <c r="BSE12" s="176"/>
      <c r="BSF12" s="176"/>
      <c r="BSG12" s="176"/>
      <c r="BSH12" s="176"/>
      <c r="BSI12" s="176"/>
      <c r="BSJ12" s="176"/>
      <c r="BSK12" s="176"/>
      <c r="BSL12" s="176"/>
      <c r="BSM12" s="176"/>
      <c r="BSN12" s="176"/>
      <c r="BSO12" s="176"/>
      <c r="BSP12" s="176"/>
      <c r="BSQ12" s="176"/>
      <c r="BSR12" s="176"/>
      <c r="BSS12" s="176"/>
      <c r="BST12" s="176"/>
      <c r="BSU12" s="176"/>
      <c r="BSV12" s="176"/>
      <c r="BSW12" s="176"/>
      <c r="BSX12" s="176"/>
      <c r="BSY12" s="176"/>
      <c r="BSZ12" s="176"/>
      <c r="BTA12" s="176"/>
      <c r="BTB12" s="176"/>
      <c r="BTC12" s="176"/>
      <c r="BTD12" s="176"/>
      <c r="BTE12" s="176"/>
      <c r="BTF12" s="176"/>
      <c r="BTG12" s="176"/>
      <c r="BTH12" s="176"/>
      <c r="BTI12" s="176"/>
      <c r="BTJ12" s="176"/>
      <c r="BTK12" s="176"/>
      <c r="BTL12" s="176"/>
      <c r="BTM12" s="176"/>
      <c r="BTN12" s="176"/>
      <c r="BTO12" s="176"/>
      <c r="BTP12" s="176"/>
      <c r="BTQ12" s="176"/>
      <c r="BTR12" s="176"/>
      <c r="BTS12" s="176"/>
      <c r="BTT12" s="176"/>
      <c r="BTU12" s="176"/>
      <c r="BTV12" s="176"/>
      <c r="BTW12" s="176"/>
      <c r="BTX12" s="176"/>
      <c r="BTY12" s="176"/>
      <c r="BTZ12" s="176"/>
      <c r="BUA12" s="176"/>
      <c r="BUB12" s="176"/>
      <c r="BUC12" s="176"/>
      <c r="BUD12" s="176"/>
      <c r="BUE12" s="176"/>
      <c r="BUF12" s="176"/>
      <c r="BUG12" s="176"/>
      <c r="BUH12" s="176"/>
      <c r="BUI12" s="176"/>
      <c r="BUJ12" s="176"/>
      <c r="BUK12" s="176"/>
      <c r="BUL12" s="176"/>
      <c r="BUM12" s="176"/>
      <c r="BUN12" s="176"/>
      <c r="BUO12" s="176"/>
      <c r="BUP12" s="176"/>
      <c r="BUQ12" s="176"/>
      <c r="BUR12" s="176"/>
      <c r="BUS12" s="176"/>
      <c r="BUT12" s="176"/>
      <c r="BUU12" s="176"/>
      <c r="BUV12" s="176"/>
      <c r="BUW12" s="176"/>
      <c r="BUX12" s="176"/>
      <c r="BUY12" s="176"/>
      <c r="BUZ12" s="176"/>
      <c r="BVA12" s="176"/>
      <c r="BVB12" s="176"/>
      <c r="BVC12" s="176"/>
      <c r="BVD12" s="176"/>
      <c r="BVE12" s="176"/>
      <c r="BVF12" s="176"/>
      <c r="BVG12" s="176"/>
      <c r="BVH12" s="176"/>
      <c r="BVI12" s="176"/>
      <c r="BVJ12" s="176"/>
      <c r="BVK12" s="176"/>
      <c r="BVL12" s="176"/>
      <c r="BVM12" s="176"/>
      <c r="BVN12" s="176"/>
      <c r="BVO12" s="176"/>
      <c r="BVP12" s="176"/>
      <c r="BVQ12" s="176"/>
      <c r="BVR12" s="176"/>
      <c r="BVS12" s="176"/>
      <c r="BVT12" s="176"/>
      <c r="BVU12" s="176"/>
      <c r="BVV12" s="176"/>
      <c r="BVW12" s="176"/>
      <c r="BVX12" s="176"/>
      <c r="BVY12" s="176"/>
      <c r="BVZ12" s="176"/>
      <c r="BWA12" s="176"/>
      <c r="BWB12" s="176"/>
      <c r="BWC12" s="176"/>
      <c r="BWD12" s="176"/>
      <c r="BWE12" s="176"/>
      <c r="BWF12" s="176"/>
      <c r="BWG12" s="176"/>
      <c r="BWH12" s="176"/>
      <c r="BWI12" s="176"/>
      <c r="BWJ12" s="176"/>
      <c r="BWK12" s="176"/>
      <c r="BWL12" s="176"/>
      <c r="BWM12" s="176"/>
      <c r="BWN12" s="176"/>
      <c r="BWO12" s="176"/>
      <c r="BWP12" s="176"/>
      <c r="BWQ12" s="176"/>
      <c r="BWR12" s="176"/>
      <c r="BWS12" s="176"/>
      <c r="BWT12" s="176"/>
      <c r="BWU12" s="176"/>
      <c r="BWV12" s="176"/>
      <c r="BWW12" s="176"/>
      <c r="BWX12" s="176"/>
      <c r="BWY12" s="176"/>
      <c r="BWZ12" s="176"/>
      <c r="BXA12" s="176"/>
      <c r="BXB12" s="176"/>
      <c r="BXC12" s="176"/>
      <c r="BXD12" s="176"/>
      <c r="BXE12" s="176"/>
      <c r="BXF12" s="176"/>
      <c r="BXG12" s="176"/>
      <c r="BXH12" s="176"/>
      <c r="BXI12" s="176"/>
      <c r="BXJ12" s="176"/>
      <c r="BXK12" s="176"/>
      <c r="BXL12" s="176"/>
      <c r="BXM12" s="176"/>
      <c r="BXN12" s="176"/>
      <c r="BXO12" s="176"/>
      <c r="BXP12" s="176"/>
      <c r="BXQ12" s="176"/>
      <c r="BXR12" s="176"/>
      <c r="BXS12" s="176"/>
      <c r="BXT12" s="176"/>
      <c r="BXU12" s="176"/>
      <c r="BXV12" s="176"/>
      <c r="BXW12" s="176"/>
      <c r="BXX12" s="176"/>
      <c r="BXY12" s="176"/>
      <c r="BXZ12" s="176"/>
      <c r="BYA12" s="176"/>
      <c r="BYB12" s="176"/>
      <c r="BYC12" s="176"/>
      <c r="BYD12" s="176"/>
      <c r="BYE12" s="176"/>
      <c r="BYF12" s="176"/>
      <c r="BYG12" s="176"/>
      <c r="BYH12" s="176"/>
      <c r="BYI12" s="176"/>
      <c r="BYJ12" s="176"/>
      <c r="BYK12" s="176"/>
      <c r="BYL12" s="176"/>
      <c r="BYM12" s="176"/>
      <c r="BYN12" s="176"/>
      <c r="BYO12" s="176"/>
      <c r="BYP12" s="176"/>
      <c r="BYQ12" s="176"/>
      <c r="BYR12" s="176"/>
      <c r="BYS12" s="176"/>
      <c r="BYT12" s="176"/>
      <c r="BYU12" s="176"/>
      <c r="BYV12" s="176"/>
      <c r="BYW12" s="176"/>
      <c r="BYX12" s="176"/>
      <c r="BYY12" s="176"/>
      <c r="BYZ12" s="176"/>
      <c r="BZA12" s="176"/>
      <c r="BZB12" s="176"/>
      <c r="BZC12" s="176"/>
      <c r="BZD12" s="176"/>
      <c r="BZE12" s="176"/>
      <c r="BZF12" s="176"/>
      <c r="BZG12" s="176"/>
      <c r="BZH12" s="176"/>
      <c r="BZI12" s="176"/>
      <c r="BZJ12" s="176"/>
      <c r="BZK12" s="176"/>
      <c r="BZL12" s="176"/>
      <c r="BZM12" s="176"/>
      <c r="BZN12" s="176"/>
      <c r="BZO12" s="176"/>
      <c r="BZP12" s="176"/>
      <c r="BZQ12" s="176"/>
      <c r="BZR12" s="176"/>
      <c r="BZS12" s="176"/>
      <c r="BZT12" s="176"/>
      <c r="BZU12" s="176"/>
      <c r="BZV12" s="176"/>
      <c r="BZW12" s="176"/>
      <c r="BZX12" s="176"/>
      <c r="BZY12" s="176"/>
      <c r="BZZ12" s="176"/>
      <c r="CAA12" s="176"/>
      <c r="CAB12" s="176"/>
      <c r="CAC12" s="176"/>
      <c r="CAD12" s="176"/>
      <c r="CAE12" s="176"/>
      <c r="CAF12" s="176"/>
      <c r="CAG12" s="176"/>
      <c r="CAH12" s="176"/>
      <c r="CAI12" s="176"/>
      <c r="CAJ12" s="176"/>
      <c r="CAK12" s="176"/>
      <c r="CAL12" s="176"/>
      <c r="CAM12" s="176"/>
      <c r="CAN12" s="176"/>
      <c r="CAO12" s="176"/>
      <c r="CAP12" s="176"/>
      <c r="CAQ12" s="176"/>
      <c r="CAR12" s="176"/>
      <c r="CAS12" s="176"/>
      <c r="CAT12" s="176"/>
      <c r="CAU12" s="176"/>
      <c r="CAV12" s="176"/>
      <c r="CAW12" s="176"/>
      <c r="CAX12" s="176"/>
      <c r="CAY12" s="176"/>
      <c r="CAZ12" s="176"/>
      <c r="CBA12" s="176"/>
      <c r="CBB12" s="176"/>
      <c r="CBC12" s="176"/>
      <c r="CBD12" s="176"/>
      <c r="CBE12" s="176"/>
      <c r="CBF12" s="176"/>
      <c r="CBG12" s="176"/>
      <c r="CBH12" s="176"/>
      <c r="CBI12" s="176"/>
      <c r="CBJ12" s="176"/>
      <c r="CBK12" s="176"/>
      <c r="CBL12" s="176"/>
      <c r="CBM12" s="176"/>
      <c r="CBN12" s="176"/>
      <c r="CBO12" s="176"/>
      <c r="CBP12" s="176"/>
      <c r="CBQ12" s="176"/>
      <c r="CBR12" s="176"/>
      <c r="CBS12" s="176"/>
      <c r="CBT12" s="176"/>
      <c r="CBU12" s="176"/>
      <c r="CBV12" s="176"/>
      <c r="CBW12" s="176"/>
      <c r="CBX12" s="176"/>
      <c r="CBY12" s="176"/>
      <c r="CBZ12" s="176"/>
      <c r="CCA12" s="176"/>
      <c r="CCB12" s="176"/>
      <c r="CCC12" s="176"/>
      <c r="CCD12" s="176"/>
      <c r="CCE12" s="176"/>
      <c r="CCF12" s="176"/>
      <c r="CCG12" s="176"/>
      <c r="CCH12" s="176"/>
      <c r="CCI12" s="176"/>
      <c r="CCJ12" s="176"/>
      <c r="CCK12" s="176"/>
      <c r="CCL12" s="176"/>
      <c r="CCM12" s="176"/>
      <c r="CCN12" s="176"/>
      <c r="CCO12" s="176"/>
      <c r="CCP12" s="176"/>
      <c r="CCQ12" s="176"/>
      <c r="CCR12" s="176"/>
      <c r="CCS12" s="176"/>
      <c r="CCT12" s="176"/>
      <c r="CCU12" s="176"/>
      <c r="CCV12" s="176"/>
      <c r="CCW12" s="176"/>
      <c r="CCX12" s="176"/>
      <c r="CCY12" s="176"/>
      <c r="CCZ12" s="176"/>
      <c r="CDA12" s="176"/>
      <c r="CDB12" s="176"/>
      <c r="CDC12" s="176"/>
      <c r="CDD12" s="176"/>
      <c r="CDE12" s="176"/>
      <c r="CDF12" s="176"/>
      <c r="CDG12" s="176"/>
      <c r="CDH12" s="176"/>
      <c r="CDI12" s="176"/>
      <c r="CDJ12" s="176"/>
      <c r="CDK12" s="176"/>
      <c r="CDL12" s="176"/>
      <c r="CDM12" s="176"/>
      <c r="CDN12" s="176"/>
      <c r="CDO12" s="176"/>
      <c r="CDP12" s="176"/>
      <c r="CDQ12" s="176"/>
      <c r="CDR12" s="176"/>
      <c r="CDS12" s="176"/>
      <c r="CDT12" s="176"/>
      <c r="CDU12" s="176"/>
      <c r="CDV12" s="176"/>
      <c r="CDW12" s="176"/>
      <c r="CDX12" s="176"/>
      <c r="CDY12" s="176"/>
      <c r="CDZ12" s="176"/>
      <c r="CEA12" s="176"/>
      <c r="CEB12" s="176"/>
      <c r="CEC12" s="176"/>
      <c r="CED12" s="176"/>
      <c r="CEE12" s="176"/>
      <c r="CEF12" s="176"/>
      <c r="CEG12" s="176"/>
      <c r="CEH12" s="176"/>
      <c r="CEI12" s="176"/>
      <c r="CEJ12" s="176"/>
      <c r="CEK12" s="176"/>
      <c r="CEL12" s="176"/>
      <c r="CEM12" s="176"/>
      <c r="CEN12" s="176"/>
      <c r="CEO12" s="176"/>
      <c r="CEP12" s="176"/>
      <c r="CEQ12" s="176"/>
      <c r="CER12" s="176"/>
      <c r="CES12" s="176"/>
      <c r="CET12" s="176"/>
      <c r="CEU12" s="176"/>
      <c r="CEV12" s="176"/>
      <c r="CEW12" s="176"/>
      <c r="CEX12" s="176"/>
      <c r="CEY12" s="176"/>
      <c r="CEZ12" s="176"/>
      <c r="CFA12" s="176"/>
      <c r="CFB12" s="176"/>
      <c r="CFC12" s="176"/>
      <c r="CFD12" s="176"/>
      <c r="CFE12" s="176"/>
      <c r="CFF12" s="176"/>
      <c r="CFG12" s="176"/>
      <c r="CFH12" s="176"/>
      <c r="CFI12" s="176"/>
      <c r="CFJ12" s="176"/>
      <c r="CFK12" s="176"/>
      <c r="CFL12" s="176"/>
      <c r="CFM12" s="176"/>
      <c r="CFN12" s="176"/>
      <c r="CFO12" s="176"/>
      <c r="CFP12" s="176"/>
      <c r="CFQ12" s="176"/>
      <c r="CFR12" s="176"/>
      <c r="CFS12" s="176"/>
      <c r="CFT12" s="176"/>
      <c r="CFU12" s="176"/>
      <c r="CFV12" s="176"/>
      <c r="CFW12" s="176"/>
      <c r="CFX12" s="176"/>
      <c r="CFY12" s="176"/>
      <c r="CFZ12" s="176"/>
      <c r="CGA12" s="176"/>
      <c r="CGB12" s="176"/>
      <c r="CGC12" s="176"/>
      <c r="CGD12" s="176"/>
      <c r="CGE12" s="176"/>
      <c r="CGF12" s="176"/>
      <c r="CGG12" s="176"/>
      <c r="CGH12" s="176"/>
      <c r="CGI12" s="176"/>
      <c r="CGJ12" s="176"/>
      <c r="CGK12" s="176"/>
      <c r="CGL12" s="176"/>
      <c r="CGM12" s="176"/>
      <c r="CGN12" s="176"/>
      <c r="CGO12" s="176"/>
      <c r="CGP12" s="176"/>
      <c r="CGQ12" s="176"/>
      <c r="CGR12" s="176"/>
      <c r="CGS12" s="176"/>
      <c r="CGT12" s="176"/>
      <c r="CGU12" s="176"/>
      <c r="CGV12" s="176"/>
      <c r="CGW12" s="176"/>
      <c r="CGX12" s="176"/>
      <c r="CGY12" s="176"/>
      <c r="CGZ12" s="176"/>
      <c r="CHA12" s="176"/>
      <c r="CHB12" s="176"/>
      <c r="CHC12" s="176"/>
      <c r="CHD12" s="176"/>
      <c r="CHE12" s="176"/>
      <c r="CHF12" s="176"/>
      <c r="CHG12" s="176"/>
      <c r="CHH12" s="176"/>
      <c r="CHI12" s="176"/>
      <c r="CHJ12" s="176"/>
      <c r="CHK12" s="176"/>
      <c r="CHL12" s="176"/>
      <c r="CHM12" s="176"/>
      <c r="CHN12" s="176"/>
      <c r="CHO12" s="176"/>
      <c r="CHP12" s="176"/>
      <c r="CHQ12" s="176"/>
      <c r="CHR12" s="176"/>
      <c r="CHS12" s="176"/>
      <c r="CHT12" s="176"/>
      <c r="CHU12" s="176"/>
      <c r="CHV12" s="176"/>
      <c r="CHW12" s="176"/>
      <c r="CHX12" s="176"/>
      <c r="CHY12" s="176"/>
      <c r="CHZ12" s="176"/>
      <c r="CIA12" s="176"/>
      <c r="CIB12" s="176"/>
      <c r="CIC12" s="176"/>
      <c r="CID12" s="176"/>
      <c r="CIE12" s="176"/>
      <c r="CIF12" s="176"/>
      <c r="CIG12" s="176"/>
      <c r="CIH12" s="176"/>
      <c r="CII12" s="176"/>
      <c r="CIJ12" s="176"/>
      <c r="CIK12" s="176"/>
      <c r="CIL12" s="176"/>
      <c r="CIM12" s="176"/>
      <c r="CIN12" s="176"/>
      <c r="CIO12" s="176"/>
      <c r="CIP12" s="176"/>
      <c r="CIQ12" s="176"/>
      <c r="CIR12" s="176"/>
      <c r="CIS12" s="176"/>
      <c r="CIT12" s="176"/>
      <c r="CIU12" s="176"/>
      <c r="CIV12" s="176"/>
      <c r="CIW12" s="176"/>
      <c r="CIX12" s="176"/>
      <c r="CIY12" s="176"/>
      <c r="CIZ12" s="176"/>
      <c r="CJA12" s="176"/>
      <c r="CJB12" s="176"/>
      <c r="CJC12" s="176"/>
      <c r="CJD12" s="176"/>
      <c r="CJE12" s="176"/>
      <c r="CJF12" s="176"/>
      <c r="CJG12" s="176"/>
      <c r="CJH12" s="176"/>
      <c r="CJI12" s="176"/>
      <c r="CJJ12" s="176"/>
      <c r="CJK12" s="176"/>
      <c r="CJL12" s="176"/>
      <c r="CJM12" s="176"/>
      <c r="CJN12" s="176"/>
      <c r="CJO12" s="176"/>
      <c r="CJP12" s="176"/>
      <c r="CJQ12" s="176"/>
      <c r="CJR12" s="176"/>
      <c r="CJS12" s="176"/>
      <c r="CJT12" s="176"/>
      <c r="CJU12" s="176"/>
      <c r="CJV12" s="176"/>
      <c r="CJW12" s="176"/>
      <c r="CJX12" s="176"/>
      <c r="CJY12" s="176"/>
      <c r="CJZ12" s="176"/>
      <c r="CKA12" s="176"/>
      <c r="CKB12" s="176"/>
      <c r="CKC12" s="176"/>
      <c r="CKD12" s="176"/>
      <c r="CKE12" s="176"/>
      <c r="CKF12" s="176"/>
      <c r="CKG12" s="176"/>
      <c r="CKH12" s="176"/>
      <c r="CKI12" s="176"/>
      <c r="CKJ12" s="176"/>
      <c r="CKK12" s="176"/>
      <c r="CKL12" s="176"/>
      <c r="CKM12" s="176"/>
      <c r="CKN12" s="176"/>
      <c r="CKO12" s="176"/>
      <c r="CKP12" s="176"/>
      <c r="CKQ12" s="176"/>
      <c r="CKR12" s="176"/>
      <c r="CKS12" s="176"/>
      <c r="CKT12" s="176"/>
      <c r="CKU12" s="176"/>
      <c r="CKV12" s="176"/>
      <c r="CKW12" s="176"/>
      <c r="CKX12" s="176"/>
      <c r="CKY12" s="176"/>
      <c r="CKZ12" s="176"/>
      <c r="CLA12" s="176"/>
      <c r="CLB12" s="176"/>
      <c r="CLC12" s="176"/>
      <c r="CLD12" s="176"/>
      <c r="CLE12" s="176"/>
      <c r="CLF12" s="176"/>
      <c r="CLG12" s="176"/>
      <c r="CLH12" s="176"/>
      <c r="CLI12" s="176"/>
      <c r="CLJ12" s="176"/>
      <c r="CLK12" s="176"/>
      <c r="CLL12" s="176"/>
      <c r="CLM12" s="176"/>
      <c r="CLN12" s="176"/>
      <c r="CLO12" s="176"/>
      <c r="CLP12" s="176"/>
      <c r="CLQ12" s="176"/>
      <c r="CLR12" s="176"/>
      <c r="CLS12" s="176"/>
      <c r="CLT12" s="176"/>
      <c r="CLU12" s="176"/>
      <c r="CLV12" s="176"/>
      <c r="CLW12" s="176"/>
      <c r="CLX12" s="176"/>
      <c r="CLY12" s="176"/>
      <c r="CLZ12" s="176"/>
      <c r="CMA12" s="176"/>
      <c r="CMB12" s="176"/>
      <c r="CMC12" s="176"/>
      <c r="CMD12" s="176"/>
      <c r="CME12" s="176"/>
      <c r="CMF12" s="176"/>
      <c r="CMG12" s="176"/>
      <c r="CMH12" s="176"/>
      <c r="CMI12" s="176"/>
      <c r="CMJ12" s="176"/>
      <c r="CMK12" s="176"/>
      <c r="CML12" s="176"/>
      <c r="CMM12" s="176"/>
      <c r="CMN12" s="176"/>
      <c r="CMO12" s="176"/>
      <c r="CMP12" s="176"/>
      <c r="CMQ12" s="176"/>
      <c r="CMR12" s="176"/>
      <c r="CMS12" s="176"/>
      <c r="CMT12" s="176"/>
      <c r="CMU12" s="176"/>
      <c r="CMV12" s="176"/>
      <c r="CMW12" s="176"/>
      <c r="CMX12" s="176"/>
      <c r="CMY12" s="176"/>
      <c r="CMZ12" s="176"/>
      <c r="CNA12" s="176"/>
      <c r="CNB12" s="176"/>
      <c r="CNC12" s="176"/>
      <c r="CND12" s="176"/>
      <c r="CNE12" s="176"/>
      <c r="CNF12" s="176"/>
      <c r="CNG12" s="176"/>
      <c r="CNH12" s="176"/>
      <c r="CNI12" s="176"/>
      <c r="CNJ12" s="176"/>
      <c r="CNK12" s="176"/>
      <c r="CNL12" s="176"/>
      <c r="CNM12" s="176"/>
      <c r="CNN12" s="176"/>
      <c r="CNO12" s="176"/>
      <c r="CNP12" s="176"/>
      <c r="CNQ12" s="176"/>
      <c r="CNR12" s="176"/>
      <c r="CNS12" s="176"/>
      <c r="CNT12" s="176"/>
      <c r="CNU12" s="176"/>
      <c r="CNV12" s="176"/>
      <c r="CNW12" s="176"/>
      <c r="CNX12" s="176"/>
      <c r="CNY12" s="176"/>
      <c r="CNZ12" s="176"/>
      <c r="COA12" s="176"/>
      <c r="COB12" s="176"/>
      <c r="COC12" s="176"/>
      <c r="COD12" s="176"/>
      <c r="COE12" s="176"/>
      <c r="COF12" s="176"/>
      <c r="COG12" s="176"/>
      <c r="COH12" s="176"/>
      <c r="COI12" s="176"/>
      <c r="COJ12" s="176"/>
      <c r="COK12" s="176"/>
      <c r="COL12" s="176"/>
      <c r="COM12" s="176"/>
      <c r="CON12" s="176"/>
      <c r="COO12" s="176"/>
      <c r="COP12" s="176"/>
      <c r="COQ12" s="176"/>
      <c r="COR12" s="176"/>
      <c r="COS12" s="176"/>
      <c r="COT12" s="176"/>
      <c r="COU12" s="176"/>
      <c r="COV12" s="176"/>
      <c r="COW12" s="176"/>
      <c r="COX12" s="176"/>
      <c r="COY12" s="176"/>
      <c r="COZ12" s="176"/>
      <c r="CPA12" s="176"/>
      <c r="CPB12" s="176"/>
      <c r="CPC12" s="176"/>
      <c r="CPD12" s="176"/>
      <c r="CPE12" s="176"/>
      <c r="CPF12" s="176"/>
      <c r="CPG12" s="176"/>
      <c r="CPH12" s="176"/>
      <c r="CPI12" s="176"/>
      <c r="CPJ12" s="176"/>
      <c r="CPK12" s="176"/>
      <c r="CPL12" s="176"/>
      <c r="CPM12" s="176"/>
      <c r="CPN12" s="176"/>
      <c r="CPO12" s="176"/>
      <c r="CPP12" s="176"/>
      <c r="CPQ12" s="176"/>
      <c r="CPR12" s="176"/>
      <c r="CPS12" s="176"/>
      <c r="CPT12" s="176"/>
      <c r="CPU12" s="176"/>
      <c r="CPV12" s="176"/>
      <c r="CPW12" s="176"/>
      <c r="CPX12" s="176"/>
      <c r="CPY12" s="176"/>
      <c r="CPZ12" s="176"/>
      <c r="CQA12" s="176"/>
      <c r="CQB12" s="176"/>
      <c r="CQC12" s="176"/>
      <c r="CQD12" s="176"/>
      <c r="CQE12" s="176"/>
      <c r="CQF12" s="176"/>
      <c r="CQG12" s="176"/>
      <c r="CQH12" s="176"/>
      <c r="CQI12" s="176"/>
      <c r="CQJ12" s="176"/>
      <c r="CQK12" s="176"/>
      <c r="CQL12" s="176"/>
      <c r="CQM12" s="176"/>
      <c r="CQN12" s="176"/>
      <c r="CQO12" s="176"/>
      <c r="CQP12" s="176"/>
      <c r="CQQ12" s="176"/>
      <c r="CQR12" s="176"/>
      <c r="CQS12" s="176"/>
      <c r="CQT12" s="176"/>
      <c r="CQU12" s="176"/>
      <c r="CQV12" s="176"/>
      <c r="CQW12" s="176"/>
      <c r="CQX12" s="176"/>
      <c r="CQY12" s="176"/>
      <c r="CQZ12" s="176"/>
      <c r="CRA12" s="176"/>
      <c r="CRB12" s="176"/>
      <c r="CRC12" s="176"/>
      <c r="CRD12" s="176"/>
      <c r="CRE12" s="176"/>
      <c r="CRF12" s="176"/>
      <c r="CRG12" s="176"/>
      <c r="CRH12" s="176"/>
      <c r="CRI12" s="176"/>
      <c r="CRJ12" s="176"/>
      <c r="CRK12" s="176"/>
      <c r="CRL12" s="176"/>
      <c r="CRM12" s="176"/>
      <c r="CRN12" s="176"/>
      <c r="CRO12" s="176"/>
      <c r="CRP12" s="176"/>
      <c r="CRQ12" s="176"/>
      <c r="CRR12" s="176"/>
      <c r="CRS12" s="176"/>
      <c r="CRT12" s="176"/>
      <c r="CRU12" s="176"/>
      <c r="CRV12" s="176"/>
      <c r="CRW12" s="176"/>
      <c r="CRX12" s="176"/>
      <c r="CRY12" s="176"/>
      <c r="CRZ12" s="176"/>
      <c r="CSA12" s="176"/>
      <c r="CSB12" s="176"/>
      <c r="CSC12" s="176"/>
      <c r="CSD12" s="176"/>
      <c r="CSE12" s="176"/>
      <c r="CSF12" s="176"/>
      <c r="CSG12" s="176"/>
      <c r="CSH12" s="176"/>
      <c r="CSI12" s="176"/>
      <c r="CSJ12" s="176"/>
      <c r="CSK12" s="176"/>
      <c r="CSL12" s="176"/>
      <c r="CSM12" s="176"/>
      <c r="CSN12" s="176"/>
      <c r="CSO12" s="176"/>
      <c r="CSP12" s="176"/>
      <c r="CSQ12" s="176"/>
      <c r="CSR12" s="176"/>
      <c r="CSS12" s="176"/>
      <c r="CST12" s="176"/>
      <c r="CSU12" s="176"/>
      <c r="CSV12" s="176"/>
      <c r="CSW12" s="176"/>
      <c r="CSX12" s="176"/>
      <c r="CSY12" s="176"/>
      <c r="CSZ12" s="176"/>
      <c r="CTA12" s="176"/>
      <c r="CTB12" s="176"/>
      <c r="CTC12" s="176"/>
      <c r="CTD12" s="176"/>
      <c r="CTE12" s="176"/>
      <c r="CTF12" s="176"/>
      <c r="CTG12" s="176"/>
      <c r="CTH12" s="176"/>
      <c r="CTI12" s="176"/>
      <c r="CTJ12" s="176"/>
      <c r="CTK12" s="176"/>
      <c r="CTL12" s="176"/>
      <c r="CTM12" s="176"/>
      <c r="CTN12" s="176"/>
      <c r="CTO12" s="176"/>
      <c r="CTP12" s="176"/>
      <c r="CTQ12" s="176"/>
      <c r="CTR12" s="176"/>
      <c r="CTS12" s="176"/>
      <c r="CTT12" s="176"/>
      <c r="CTU12" s="176"/>
      <c r="CTV12" s="176"/>
      <c r="CTW12" s="176"/>
      <c r="CTX12" s="176"/>
      <c r="CTY12" s="176"/>
      <c r="CTZ12" s="176"/>
      <c r="CUA12" s="176"/>
      <c r="CUB12" s="176"/>
      <c r="CUC12" s="176"/>
      <c r="CUD12" s="176"/>
      <c r="CUE12" s="176"/>
      <c r="CUF12" s="176"/>
      <c r="CUG12" s="176"/>
      <c r="CUH12" s="176"/>
      <c r="CUI12" s="176"/>
      <c r="CUJ12" s="176"/>
      <c r="CUK12" s="176"/>
      <c r="CUL12" s="176"/>
      <c r="CUM12" s="176"/>
      <c r="CUN12" s="176"/>
      <c r="CUO12" s="176"/>
      <c r="CUP12" s="176"/>
      <c r="CUQ12" s="176"/>
      <c r="CUR12" s="176"/>
      <c r="CUS12" s="176"/>
      <c r="CUT12" s="176"/>
      <c r="CUU12" s="176"/>
      <c r="CUV12" s="176"/>
      <c r="CUW12" s="176"/>
      <c r="CUX12" s="176"/>
      <c r="CUY12" s="176"/>
      <c r="CUZ12" s="176"/>
      <c r="CVA12" s="176"/>
      <c r="CVB12" s="176"/>
      <c r="CVC12" s="176"/>
      <c r="CVD12" s="176"/>
      <c r="CVE12" s="176"/>
      <c r="CVF12" s="176"/>
      <c r="CVG12" s="176"/>
      <c r="CVH12" s="176"/>
      <c r="CVI12" s="176"/>
      <c r="CVJ12" s="176"/>
      <c r="CVK12" s="176"/>
      <c r="CVL12" s="176"/>
      <c r="CVM12" s="176"/>
      <c r="CVN12" s="176"/>
      <c r="CVO12" s="176"/>
      <c r="CVP12" s="176"/>
      <c r="CVQ12" s="176"/>
      <c r="CVR12" s="176"/>
      <c r="CVS12" s="176"/>
      <c r="CVT12" s="176"/>
      <c r="CVU12" s="176"/>
      <c r="CVV12" s="176"/>
      <c r="CVW12" s="176"/>
      <c r="CVX12" s="176"/>
      <c r="CVY12" s="176"/>
      <c r="CVZ12" s="176"/>
      <c r="CWA12" s="176"/>
      <c r="CWB12" s="176"/>
      <c r="CWC12" s="176"/>
      <c r="CWD12" s="176"/>
      <c r="CWE12" s="176"/>
      <c r="CWF12" s="176"/>
      <c r="CWG12" s="176"/>
      <c r="CWH12" s="176"/>
      <c r="CWI12" s="176"/>
      <c r="CWJ12" s="176"/>
      <c r="CWK12" s="176"/>
      <c r="CWL12" s="176"/>
      <c r="CWM12" s="176"/>
      <c r="CWN12" s="176"/>
      <c r="CWO12" s="176"/>
      <c r="CWP12" s="176"/>
      <c r="CWQ12" s="176"/>
      <c r="CWR12" s="176"/>
      <c r="CWS12" s="176"/>
      <c r="CWT12" s="176"/>
      <c r="CWU12" s="176"/>
      <c r="CWV12" s="176"/>
      <c r="CWW12" s="176"/>
      <c r="CWX12" s="176"/>
      <c r="CWY12" s="176"/>
      <c r="CWZ12" s="176"/>
      <c r="CXA12" s="176"/>
      <c r="CXB12" s="176"/>
      <c r="CXC12" s="176"/>
      <c r="CXD12" s="176"/>
      <c r="CXE12" s="176"/>
      <c r="CXF12" s="176"/>
      <c r="CXG12" s="176"/>
      <c r="CXH12" s="176"/>
      <c r="CXI12" s="176"/>
      <c r="CXJ12" s="176"/>
      <c r="CXK12" s="176"/>
      <c r="CXL12" s="176"/>
      <c r="CXM12" s="176"/>
      <c r="CXN12" s="176"/>
      <c r="CXO12" s="176"/>
      <c r="CXP12" s="176"/>
      <c r="CXQ12" s="176"/>
      <c r="CXR12" s="176"/>
      <c r="CXS12" s="176"/>
      <c r="CXT12" s="176"/>
      <c r="CXU12" s="176"/>
      <c r="CXV12" s="176"/>
      <c r="CXW12" s="176"/>
      <c r="CXX12" s="176"/>
      <c r="CXY12" s="176"/>
      <c r="CXZ12" s="176"/>
      <c r="CYA12" s="176"/>
      <c r="CYB12" s="176"/>
      <c r="CYC12" s="176"/>
      <c r="CYD12" s="176"/>
      <c r="CYE12" s="176"/>
      <c r="CYF12" s="176"/>
      <c r="CYG12" s="176"/>
      <c r="CYH12" s="176"/>
      <c r="CYI12" s="176"/>
      <c r="CYJ12" s="176"/>
      <c r="CYK12" s="176"/>
      <c r="CYL12" s="176"/>
      <c r="CYM12" s="176"/>
      <c r="CYN12" s="176"/>
      <c r="CYO12" s="176"/>
      <c r="CYP12" s="176"/>
      <c r="CYQ12" s="176"/>
      <c r="CYR12" s="176"/>
      <c r="CYS12" s="176"/>
      <c r="CYT12" s="176"/>
      <c r="CYU12" s="176"/>
      <c r="CYV12" s="176"/>
      <c r="CYW12" s="176"/>
      <c r="CYX12" s="176"/>
      <c r="CYY12" s="176"/>
      <c r="CYZ12" s="176"/>
      <c r="CZA12" s="176"/>
      <c r="CZB12" s="176"/>
      <c r="CZC12" s="176"/>
      <c r="CZD12" s="176"/>
      <c r="CZE12" s="176"/>
      <c r="CZF12" s="176"/>
      <c r="CZG12" s="176"/>
      <c r="CZH12" s="176"/>
      <c r="CZI12" s="176"/>
      <c r="CZJ12" s="176"/>
      <c r="CZK12" s="176"/>
      <c r="CZL12" s="176"/>
      <c r="CZM12" s="176"/>
      <c r="CZN12" s="176"/>
      <c r="CZO12" s="176"/>
      <c r="CZP12" s="176"/>
      <c r="CZQ12" s="176"/>
      <c r="CZR12" s="176"/>
      <c r="CZS12" s="176"/>
      <c r="CZT12" s="176"/>
      <c r="CZU12" s="176"/>
      <c r="CZV12" s="176"/>
      <c r="CZW12" s="176"/>
      <c r="CZX12" s="176"/>
      <c r="CZY12" s="176"/>
      <c r="CZZ12" s="176"/>
      <c r="DAA12" s="176"/>
      <c r="DAB12" s="176"/>
      <c r="DAC12" s="176"/>
      <c r="DAD12" s="176"/>
      <c r="DAE12" s="176"/>
      <c r="DAF12" s="176"/>
      <c r="DAG12" s="176"/>
      <c r="DAH12" s="176"/>
      <c r="DAI12" s="176"/>
      <c r="DAJ12" s="176"/>
      <c r="DAK12" s="176"/>
      <c r="DAL12" s="176"/>
      <c r="DAM12" s="176"/>
      <c r="DAN12" s="176"/>
      <c r="DAO12" s="176"/>
      <c r="DAP12" s="176"/>
      <c r="DAQ12" s="176"/>
      <c r="DAR12" s="176"/>
      <c r="DAS12" s="176"/>
      <c r="DAT12" s="176"/>
      <c r="DAU12" s="176"/>
      <c r="DAV12" s="176"/>
      <c r="DAW12" s="176"/>
      <c r="DAX12" s="176"/>
      <c r="DAY12" s="176"/>
      <c r="DAZ12" s="176"/>
      <c r="DBA12" s="176"/>
      <c r="DBB12" s="176"/>
      <c r="DBC12" s="176"/>
      <c r="DBD12" s="176"/>
      <c r="DBE12" s="176"/>
      <c r="DBF12" s="176"/>
      <c r="DBG12" s="176"/>
      <c r="DBH12" s="176"/>
      <c r="DBI12" s="176"/>
      <c r="DBJ12" s="176"/>
      <c r="DBK12" s="176"/>
      <c r="DBL12" s="176"/>
      <c r="DBM12" s="176"/>
      <c r="DBN12" s="176"/>
      <c r="DBO12" s="176"/>
      <c r="DBP12" s="176"/>
      <c r="DBQ12" s="176"/>
      <c r="DBR12" s="176"/>
      <c r="DBS12" s="176"/>
      <c r="DBT12" s="176"/>
      <c r="DBU12" s="176"/>
      <c r="DBV12" s="176"/>
      <c r="DBW12" s="176"/>
      <c r="DBX12" s="176"/>
      <c r="DBY12" s="176"/>
      <c r="DBZ12" s="176"/>
      <c r="DCA12" s="176"/>
      <c r="DCB12" s="176"/>
      <c r="DCC12" s="176"/>
      <c r="DCD12" s="176"/>
      <c r="DCE12" s="176"/>
      <c r="DCF12" s="176"/>
      <c r="DCG12" s="176"/>
      <c r="DCH12" s="176"/>
      <c r="DCI12" s="176"/>
      <c r="DCJ12" s="176"/>
      <c r="DCK12" s="176"/>
      <c r="DCL12" s="176"/>
      <c r="DCM12" s="176"/>
      <c r="DCN12" s="176"/>
      <c r="DCO12" s="176"/>
      <c r="DCP12" s="176"/>
      <c r="DCQ12" s="176"/>
      <c r="DCR12" s="176"/>
      <c r="DCS12" s="176"/>
      <c r="DCT12" s="176"/>
      <c r="DCU12" s="176"/>
      <c r="DCV12" s="176"/>
      <c r="DCW12" s="176"/>
      <c r="DCX12" s="176"/>
      <c r="DCY12" s="176"/>
      <c r="DCZ12" s="176"/>
      <c r="DDA12" s="176"/>
      <c r="DDB12" s="176"/>
      <c r="DDC12" s="176"/>
      <c r="DDD12" s="176"/>
      <c r="DDE12" s="176"/>
      <c r="DDF12" s="176"/>
      <c r="DDG12" s="176"/>
      <c r="DDH12" s="176"/>
      <c r="DDI12" s="176"/>
      <c r="DDJ12" s="176"/>
      <c r="DDK12" s="176"/>
      <c r="DDL12" s="176"/>
      <c r="DDM12" s="176"/>
      <c r="DDN12" s="176"/>
      <c r="DDO12" s="176"/>
      <c r="DDP12" s="176"/>
      <c r="DDQ12" s="176"/>
      <c r="DDR12" s="176"/>
      <c r="DDS12" s="176"/>
      <c r="DDT12" s="176"/>
      <c r="DDU12" s="176"/>
      <c r="DDV12" s="176"/>
      <c r="DDW12" s="176"/>
      <c r="DDX12" s="176"/>
      <c r="DDY12" s="176"/>
      <c r="DDZ12" s="176"/>
      <c r="DEA12" s="176"/>
      <c r="DEB12" s="176"/>
      <c r="DEC12" s="176"/>
      <c r="DED12" s="176"/>
      <c r="DEE12" s="176"/>
      <c r="DEF12" s="176"/>
      <c r="DEG12" s="176"/>
      <c r="DEH12" s="176"/>
      <c r="DEI12" s="176"/>
      <c r="DEJ12" s="176"/>
      <c r="DEK12" s="176"/>
      <c r="DEL12" s="176"/>
      <c r="DEM12" s="176"/>
      <c r="DEN12" s="176"/>
      <c r="DEO12" s="176"/>
      <c r="DEP12" s="176"/>
      <c r="DEQ12" s="176"/>
      <c r="DER12" s="176"/>
      <c r="DES12" s="176"/>
      <c r="DET12" s="176"/>
      <c r="DEU12" s="176"/>
      <c r="DEV12" s="176"/>
      <c r="DEW12" s="176"/>
      <c r="DEX12" s="176"/>
      <c r="DEY12" s="176"/>
      <c r="DEZ12" s="176"/>
      <c r="DFA12" s="176"/>
      <c r="DFB12" s="176"/>
      <c r="DFC12" s="176"/>
      <c r="DFD12" s="176"/>
      <c r="DFE12" s="176"/>
      <c r="DFF12" s="176"/>
      <c r="DFG12" s="176"/>
      <c r="DFH12" s="176"/>
      <c r="DFI12" s="176"/>
      <c r="DFJ12" s="176"/>
      <c r="DFK12" s="176"/>
      <c r="DFL12" s="176"/>
      <c r="DFM12" s="176"/>
      <c r="DFN12" s="176"/>
      <c r="DFO12" s="176"/>
      <c r="DFP12" s="176"/>
      <c r="DFQ12" s="176"/>
      <c r="DFR12" s="176"/>
      <c r="DFS12" s="176"/>
      <c r="DFT12" s="176"/>
      <c r="DFU12" s="176"/>
      <c r="DFV12" s="176"/>
      <c r="DFW12" s="176"/>
      <c r="DFX12" s="176"/>
      <c r="DFY12" s="176"/>
      <c r="DFZ12" s="176"/>
      <c r="DGA12" s="176"/>
      <c r="DGB12" s="176"/>
      <c r="DGC12" s="176"/>
      <c r="DGD12" s="176"/>
      <c r="DGE12" s="176"/>
      <c r="DGF12" s="176"/>
      <c r="DGG12" s="176"/>
      <c r="DGH12" s="176"/>
      <c r="DGI12" s="176"/>
      <c r="DGJ12" s="176"/>
      <c r="DGK12" s="176"/>
      <c r="DGL12" s="176"/>
      <c r="DGM12" s="176"/>
      <c r="DGN12" s="176"/>
      <c r="DGO12" s="176"/>
      <c r="DGP12" s="176"/>
      <c r="DGQ12" s="176"/>
      <c r="DGR12" s="176"/>
      <c r="DGS12" s="176"/>
      <c r="DGT12" s="176"/>
      <c r="DGU12" s="176"/>
      <c r="DGV12" s="176"/>
      <c r="DGW12" s="176"/>
      <c r="DGX12" s="176"/>
      <c r="DGY12" s="176"/>
      <c r="DGZ12" s="176"/>
      <c r="DHA12" s="176"/>
      <c r="DHB12" s="176"/>
      <c r="DHC12" s="176"/>
      <c r="DHD12" s="176"/>
      <c r="DHE12" s="176"/>
      <c r="DHF12" s="176"/>
      <c r="DHG12" s="176"/>
      <c r="DHH12" s="176"/>
      <c r="DHI12" s="176"/>
      <c r="DHJ12" s="176"/>
      <c r="DHK12" s="176"/>
      <c r="DHL12" s="176"/>
      <c r="DHM12" s="176"/>
      <c r="DHN12" s="176"/>
      <c r="DHO12" s="176"/>
      <c r="DHP12" s="176"/>
      <c r="DHQ12" s="176"/>
      <c r="DHR12" s="176"/>
      <c r="DHS12" s="176"/>
      <c r="DHT12" s="176"/>
      <c r="DHU12" s="176"/>
      <c r="DHV12" s="176"/>
      <c r="DHW12" s="176"/>
      <c r="DHX12" s="176"/>
      <c r="DHY12" s="176"/>
      <c r="DHZ12" s="176"/>
      <c r="DIA12" s="176"/>
      <c r="DIB12" s="176"/>
      <c r="DIC12" s="176"/>
      <c r="DID12" s="176"/>
      <c r="DIE12" s="176"/>
      <c r="DIF12" s="176"/>
      <c r="DIG12" s="176"/>
      <c r="DIH12" s="176"/>
      <c r="DII12" s="176"/>
      <c r="DIJ12" s="176"/>
      <c r="DIK12" s="176"/>
      <c r="DIL12" s="176"/>
      <c r="DIM12" s="176"/>
      <c r="DIN12" s="176"/>
      <c r="DIO12" s="176"/>
      <c r="DIP12" s="176"/>
      <c r="DIQ12" s="176"/>
      <c r="DIR12" s="176"/>
      <c r="DIS12" s="176"/>
      <c r="DIT12" s="176"/>
      <c r="DIU12" s="176"/>
      <c r="DIV12" s="176"/>
      <c r="DIW12" s="176"/>
      <c r="DIX12" s="176"/>
      <c r="DIY12" s="176"/>
      <c r="DIZ12" s="176"/>
      <c r="DJA12" s="176"/>
      <c r="DJB12" s="176"/>
      <c r="DJC12" s="176"/>
      <c r="DJD12" s="176"/>
      <c r="DJE12" s="176"/>
      <c r="DJF12" s="176"/>
      <c r="DJG12" s="176"/>
      <c r="DJH12" s="176"/>
      <c r="DJI12" s="176"/>
      <c r="DJJ12" s="176"/>
      <c r="DJK12" s="176"/>
      <c r="DJL12" s="176"/>
      <c r="DJM12" s="176"/>
      <c r="DJN12" s="176"/>
      <c r="DJO12" s="176"/>
      <c r="DJP12" s="176"/>
      <c r="DJQ12" s="176"/>
      <c r="DJR12" s="176"/>
      <c r="DJS12" s="176"/>
      <c r="DJT12" s="176"/>
      <c r="DJU12" s="176"/>
      <c r="DJV12" s="176"/>
      <c r="DJW12" s="176"/>
      <c r="DJX12" s="176"/>
      <c r="DJY12" s="176"/>
      <c r="DJZ12" s="176"/>
      <c r="DKA12" s="176"/>
      <c r="DKB12" s="176"/>
      <c r="DKC12" s="176"/>
      <c r="DKD12" s="176"/>
      <c r="DKE12" s="176"/>
      <c r="DKF12" s="176"/>
      <c r="DKG12" s="176"/>
      <c r="DKH12" s="176"/>
      <c r="DKI12" s="176"/>
      <c r="DKJ12" s="176"/>
      <c r="DKK12" s="176"/>
      <c r="DKL12" s="176"/>
      <c r="DKM12" s="176"/>
      <c r="DKN12" s="176"/>
      <c r="DKO12" s="176"/>
      <c r="DKP12" s="176"/>
      <c r="DKQ12" s="176"/>
      <c r="DKR12" s="176"/>
      <c r="DKS12" s="176"/>
      <c r="DKT12" s="176"/>
      <c r="DKU12" s="176"/>
      <c r="DKV12" s="176"/>
      <c r="DKW12" s="176"/>
      <c r="DKX12" s="176"/>
      <c r="DKY12" s="176"/>
      <c r="DKZ12" s="176"/>
      <c r="DLA12" s="176"/>
      <c r="DLB12" s="176"/>
      <c r="DLC12" s="176"/>
      <c r="DLD12" s="176"/>
      <c r="DLE12" s="176"/>
      <c r="DLF12" s="176"/>
      <c r="DLG12" s="176"/>
      <c r="DLH12" s="176"/>
      <c r="DLI12" s="176"/>
      <c r="DLJ12" s="176"/>
      <c r="DLK12" s="176"/>
      <c r="DLL12" s="176"/>
      <c r="DLM12" s="176"/>
      <c r="DLN12" s="176"/>
      <c r="DLO12" s="176"/>
      <c r="DLP12" s="176"/>
      <c r="DLQ12" s="176"/>
      <c r="DLR12" s="176"/>
      <c r="DLS12" s="176"/>
      <c r="DLT12" s="176"/>
      <c r="DLU12" s="176"/>
      <c r="DLV12" s="176"/>
      <c r="DLW12" s="176"/>
      <c r="DLX12" s="176"/>
      <c r="DLY12" s="176"/>
      <c r="DLZ12" s="176"/>
      <c r="DMA12" s="176"/>
      <c r="DMB12" s="176"/>
      <c r="DMC12" s="176"/>
      <c r="DMD12" s="176"/>
      <c r="DME12" s="176"/>
      <c r="DMF12" s="176"/>
      <c r="DMG12" s="176"/>
      <c r="DMH12" s="176"/>
      <c r="DMI12" s="176"/>
      <c r="DMJ12" s="176"/>
      <c r="DMK12" s="176"/>
      <c r="DML12" s="176"/>
      <c r="DMM12" s="176"/>
      <c r="DMN12" s="176"/>
      <c r="DMO12" s="176"/>
      <c r="DMP12" s="176"/>
      <c r="DMQ12" s="176"/>
      <c r="DMR12" s="176"/>
      <c r="DMS12" s="176"/>
      <c r="DMT12" s="176"/>
      <c r="DMU12" s="176"/>
      <c r="DMV12" s="176"/>
      <c r="DMW12" s="176"/>
      <c r="DMX12" s="176"/>
      <c r="DMY12" s="176"/>
      <c r="DMZ12" s="176"/>
      <c r="DNA12" s="176"/>
      <c r="DNB12" s="176"/>
      <c r="DNC12" s="176"/>
      <c r="DND12" s="176"/>
      <c r="DNE12" s="176"/>
      <c r="DNF12" s="176"/>
      <c r="DNG12" s="176"/>
      <c r="DNH12" s="176"/>
      <c r="DNI12" s="176"/>
      <c r="DNJ12" s="176"/>
      <c r="DNK12" s="176"/>
      <c r="DNL12" s="176"/>
      <c r="DNM12" s="176"/>
      <c r="DNN12" s="176"/>
      <c r="DNO12" s="176"/>
      <c r="DNP12" s="176"/>
      <c r="DNQ12" s="176"/>
      <c r="DNR12" s="176"/>
      <c r="DNS12" s="176"/>
      <c r="DNT12" s="176"/>
      <c r="DNU12" s="176"/>
      <c r="DNV12" s="176"/>
      <c r="DNW12" s="176"/>
      <c r="DNX12" s="176"/>
      <c r="DNY12" s="176"/>
      <c r="DNZ12" s="176"/>
      <c r="DOA12" s="176"/>
      <c r="DOB12" s="176"/>
      <c r="DOC12" s="176"/>
      <c r="DOD12" s="176"/>
      <c r="DOE12" s="176"/>
      <c r="DOF12" s="176"/>
      <c r="DOG12" s="176"/>
      <c r="DOH12" s="176"/>
      <c r="DOI12" s="176"/>
      <c r="DOJ12" s="176"/>
      <c r="DOK12" s="176"/>
      <c r="DOL12" s="176"/>
      <c r="DOM12" s="176"/>
      <c r="DON12" s="176"/>
      <c r="DOO12" s="176"/>
      <c r="DOP12" s="176"/>
      <c r="DOQ12" s="176"/>
      <c r="DOR12" s="176"/>
      <c r="DOS12" s="176"/>
      <c r="DOT12" s="176"/>
      <c r="DOU12" s="176"/>
      <c r="DOV12" s="176"/>
      <c r="DOW12" s="176"/>
      <c r="DOX12" s="176"/>
      <c r="DOY12" s="176"/>
      <c r="DOZ12" s="176"/>
      <c r="DPA12" s="176"/>
      <c r="DPB12" s="176"/>
      <c r="DPC12" s="176"/>
      <c r="DPD12" s="176"/>
      <c r="DPE12" s="176"/>
      <c r="DPF12" s="176"/>
      <c r="DPG12" s="176"/>
      <c r="DPH12" s="176"/>
      <c r="DPI12" s="176"/>
      <c r="DPJ12" s="176"/>
      <c r="DPK12" s="176"/>
      <c r="DPL12" s="176"/>
      <c r="DPM12" s="176"/>
      <c r="DPN12" s="176"/>
      <c r="DPO12" s="176"/>
      <c r="DPP12" s="176"/>
      <c r="DPQ12" s="176"/>
      <c r="DPR12" s="176"/>
      <c r="DPS12" s="176"/>
      <c r="DPT12" s="176"/>
      <c r="DPU12" s="176"/>
      <c r="DPV12" s="176"/>
      <c r="DPW12" s="176"/>
      <c r="DPX12" s="176"/>
      <c r="DPY12" s="176"/>
      <c r="DPZ12" s="176"/>
      <c r="DQA12" s="176"/>
      <c r="DQB12" s="176"/>
      <c r="DQC12" s="176"/>
      <c r="DQD12" s="176"/>
      <c r="DQE12" s="176"/>
      <c r="DQF12" s="176"/>
      <c r="DQG12" s="176"/>
      <c r="DQH12" s="176"/>
      <c r="DQI12" s="176"/>
      <c r="DQJ12" s="176"/>
      <c r="DQK12" s="176"/>
      <c r="DQL12" s="176"/>
      <c r="DQM12" s="176"/>
      <c r="DQN12" s="176"/>
      <c r="DQO12" s="176"/>
      <c r="DQP12" s="176"/>
      <c r="DQQ12" s="176"/>
      <c r="DQR12" s="176"/>
      <c r="DQS12" s="176"/>
      <c r="DQT12" s="176"/>
      <c r="DQU12" s="176"/>
      <c r="DQV12" s="176"/>
      <c r="DQW12" s="176"/>
      <c r="DQX12" s="176"/>
      <c r="DQY12" s="176"/>
      <c r="DQZ12" s="176"/>
      <c r="DRA12" s="176"/>
      <c r="DRB12" s="176"/>
      <c r="DRC12" s="176"/>
      <c r="DRD12" s="176"/>
      <c r="DRE12" s="176"/>
      <c r="DRF12" s="176"/>
      <c r="DRG12" s="176"/>
      <c r="DRH12" s="176"/>
      <c r="DRI12" s="176"/>
      <c r="DRJ12" s="176"/>
      <c r="DRK12" s="176"/>
      <c r="DRL12" s="176"/>
      <c r="DRM12" s="176"/>
      <c r="DRN12" s="176"/>
      <c r="DRO12" s="176"/>
      <c r="DRP12" s="176"/>
      <c r="DRQ12" s="176"/>
      <c r="DRR12" s="176"/>
      <c r="DRS12" s="176"/>
      <c r="DRT12" s="176"/>
      <c r="DRU12" s="176"/>
      <c r="DRV12" s="176"/>
      <c r="DRW12" s="176"/>
      <c r="DRX12" s="176"/>
      <c r="DRY12" s="176"/>
      <c r="DRZ12" s="176"/>
      <c r="DSA12" s="176"/>
      <c r="DSB12" s="176"/>
      <c r="DSC12" s="176"/>
      <c r="DSD12" s="176"/>
      <c r="DSE12" s="176"/>
      <c r="DSF12" s="176"/>
      <c r="DSG12" s="176"/>
      <c r="DSH12" s="176"/>
      <c r="DSI12" s="176"/>
      <c r="DSJ12" s="176"/>
      <c r="DSK12" s="176"/>
      <c r="DSL12" s="176"/>
      <c r="DSM12" s="176"/>
      <c r="DSN12" s="176"/>
      <c r="DSO12" s="176"/>
      <c r="DSP12" s="176"/>
      <c r="DSQ12" s="176"/>
      <c r="DSR12" s="176"/>
      <c r="DSS12" s="176"/>
      <c r="DST12" s="176"/>
      <c r="DSU12" s="176"/>
      <c r="DSV12" s="176"/>
      <c r="DSW12" s="176"/>
      <c r="DSX12" s="176"/>
      <c r="DSY12" s="176"/>
      <c r="DSZ12" s="176"/>
      <c r="DTA12" s="176"/>
      <c r="DTB12" s="176"/>
      <c r="DTC12" s="176"/>
      <c r="DTD12" s="176"/>
      <c r="DTE12" s="176"/>
      <c r="DTF12" s="176"/>
      <c r="DTG12" s="176"/>
      <c r="DTH12" s="176"/>
      <c r="DTI12" s="176"/>
      <c r="DTJ12" s="176"/>
      <c r="DTK12" s="176"/>
      <c r="DTL12" s="176"/>
      <c r="DTM12" s="176"/>
      <c r="DTN12" s="176"/>
      <c r="DTO12" s="176"/>
      <c r="DTP12" s="176"/>
      <c r="DTQ12" s="176"/>
      <c r="DTR12" s="176"/>
      <c r="DTS12" s="176"/>
      <c r="DTT12" s="176"/>
      <c r="DTU12" s="176"/>
      <c r="DTV12" s="176"/>
      <c r="DTW12" s="176"/>
      <c r="DTX12" s="176"/>
      <c r="DTY12" s="176"/>
      <c r="DTZ12" s="176"/>
      <c r="DUA12" s="176"/>
      <c r="DUB12" s="176"/>
      <c r="DUC12" s="176"/>
      <c r="DUD12" s="176"/>
      <c r="DUE12" s="176"/>
      <c r="DUF12" s="176"/>
      <c r="DUG12" s="176"/>
      <c r="DUH12" s="176"/>
      <c r="DUI12" s="176"/>
      <c r="DUJ12" s="176"/>
      <c r="DUK12" s="176"/>
      <c r="DUL12" s="176"/>
      <c r="DUM12" s="176"/>
      <c r="DUN12" s="176"/>
      <c r="DUO12" s="176"/>
      <c r="DUP12" s="176"/>
      <c r="DUQ12" s="176"/>
      <c r="DUR12" s="176"/>
      <c r="DUS12" s="176"/>
      <c r="DUT12" s="176"/>
      <c r="DUU12" s="176"/>
      <c r="DUV12" s="176"/>
      <c r="DUW12" s="176"/>
      <c r="DUX12" s="176"/>
      <c r="DUY12" s="176"/>
      <c r="DUZ12" s="176"/>
      <c r="DVA12" s="176"/>
      <c r="DVB12" s="176"/>
      <c r="DVC12" s="176"/>
      <c r="DVD12" s="176"/>
      <c r="DVE12" s="176"/>
      <c r="DVF12" s="176"/>
      <c r="DVG12" s="176"/>
      <c r="DVH12" s="176"/>
      <c r="DVI12" s="176"/>
      <c r="DVJ12" s="176"/>
      <c r="DVK12" s="176"/>
      <c r="DVL12" s="176"/>
      <c r="DVM12" s="176"/>
      <c r="DVN12" s="176"/>
      <c r="DVO12" s="176"/>
      <c r="DVP12" s="176"/>
      <c r="DVQ12" s="176"/>
      <c r="DVR12" s="176"/>
      <c r="DVS12" s="176"/>
      <c r="DVT12" s="176"/>
      <c r="DVU12" s="176"/>
      <c r="DVV12" s="176"/>
      <c r="DVW12" s="176"/>
      <c r="DVX12" s="176"/>
      <c r="DVY12" s="176"/>
      <c r="DVZ12" s="176"/>
      <c r="DWA12" s="176"/>
      <c r="DWB12" s="176"/>
      <c r="DWC12" s="176"/>
      <c r="DWD12" s="176"/>
      <c r="DWE12" s="176"/>
      <c r="DWF12" s="176"/>
      <c r="DWG12" s="176"/>
      <c r="DWH12" s="176"/>
      <c r="DWI12" s="176"/>
      <c r="DWJ12" s="176"/>
      <c r="DWK12" s="176"/>
      <c r="DWL12" s="176"/>
      <c r="DWM12" s="176"/>
      <c r="DWN12" s="176"/>
      <c r="DWO12" s="176"/>
      <c r="DWP12" s="176"/>
      <c r="DWQ12" s="176"/>
      <c r="DWR12" s="176"/>
      <c r="DWS12" s="176"/>
      <c r="DWT12" s="176"/>
      <c r="DWU12" s="176"/>
      <c r="DWV12" s="176"/>
      <c r="DWW12" s="176"/>
      <c r="DWX12" s="176"/>
      <c r="DWY12" s="176"/>
      <c r="DWZ12" s="176"/>
      <c r="DXA12" s="176"/>
      <c r="DXB12" s="176"/>
      <c r="DXC12" s="176"/>
      <c r="DXD12" s="176"/>
      <c r="DXE12" s="176"/>
      <c r="DXF12" s="176"/>
      <c r="DXG12" s="176"/>
      <c r="DXH12" s="176"/>
      <c r="DXI12" s="176"/>
      <c r="DXJ12" s="176"/>
      <c r="DXK12" s="176"/>
      <c r="DXL12" s="176"/>
      <c r="DXM12" s="176"/>
      <c r="DXN12" s="176"/>
      <c r="DXO12" s="176"/>
      <c r="DXP12" s="176"/>
      <c r="DXQ12" s="176"/>
      <c r="DXR12" s="176"/>
      <c r="DXS12" s="176"/>
      <c r="DXT12" s="176"/>
      <c r="DXU12" s="176"/>
      <c r="DXV12" s="176"/>
      <c r="DXW12" s="176"/>
      <c r="DXX12" s="176"/>
      <c r="DXY12" s="176"/>
      <c r="DXZ12" s="176"/>
      <c r="DYA12" s="176"/>
      <c r="DYB12" s="176"/>
      <c r="DYC12" s="176"/>
      <c r="DYD12" s="176"/>
      <c r="DYE12" s="176"/>
      <c r="DYF12" s="176"/>
      <c r="DYG12" s="176"/>
      <c r="DYH12" s="176"/>
      <c r="DYI12" s="176"/>
      <c r="DYJ12" s="176"/>
      <c r="DYK12" s="176"/>
      <c r="DYL12" s="176"/>
      <c r="DYM12" s="176"/>
      <c r="DYN12" s="176"/>
      <c r="DYO12" s="176"/>
      <c r="DYP12" s="176"/>
      <c r="DYQ12" s="176"/>
      <c r="DYR12" s="176"/>
      <c r="DYS12" s="176"/>
      <c r="DYT12" s="176"/>
      <c r="DYU12" s="176"/>
      <c r="DYV12" s="176"/>
      <c r="DYW12" s="176"/>
      <c r="DYX12" s="176"/>
      <c r="DYY12" s="176"/>
      <c r="DYZ12" s="176"/>
      <c r="DZA12" s="176"/>
      <c r="DZB12" s="176"/>
      <c r="DZC12" s="176"/>
      <c r="DZD12" s="176"/>
      <c r="DZE12" s="176"/>
      <c r="DZF12" s="176"/>
      <c r="DZG12" s="176"/>
      <c r="DZH12" s="176"/>
      <c r="DZI12" s="176"/>
      <c r="DZJ12" s="176"/>
      <c r="DZK12" s="176"/>
      <c r="DZL12" s="176"/>
      <c r="DZM12" s="176"/>
      <c r="DZN12" s="176"/>
      <c r="DZO12" s="176"/>
      <c r="DZP12" s="176"/>
      <c r="DZQ12" s="176"/>
      <c r="DZR12" s="176"/>
      <c r="DZS12" s="176"/>
      <c r="DZT12" s="176"/>
      <c r="DZU12" s="176"/>
      <c r="DZV12" s="176"/>
      <c r="DZW12" s="176"/>
      <c r="DZX12" s="176"/>
      <c r="DZY12" s="176"/>
      <c r="DZZ12" s="176"/>
      <c r="EAA12" s="176"/>
      <c r="EAB12" s="176"/>
      <c r="EAC12" s="176"/>
      <c r="EAD12" s="176"/>
      <c r="EAE12" s="176"/>
      <c r="EAF12" s="176"/>
      <c r="EAG12" s="176"/>
      <c r="EAH12" s="176"/>
      <c r="EAI12" s="176"/>
      <c r="EAJ12" s="176"/>
      <c r="EAK12" s="176"/>
      <c r="EAL12" s="176"/>
      <c r="EAM12" s="176"/>
      <c r="EAN12" s="176"/>
      <c r="EAO12" s="176"/>
      <c r="EAP12" s="176"/>
      <c r="EAQ12" s="176"/>
      <c r="EAR12" s="176"/>
      <c r="EAS12" s="176"/>
      <c r="EAT12" s="176"/>
      <c r="EAU12" s="176"/>
      <c r="EAV12" s="176"/>
      <c r="EAW12" s="176"/>
      <c r="EAX12" s="176"/>
      <c r="EAY12" s="176"/>
      <c r="EAZ12" s="176"/>
      <c r="EBA12" s="176"/>
      <c r="EBB12" s="176"/>
      <c r="EBC12" s="176"/>
      <c r="EBD12" s="176"/>
      <c r="EBE12" s="176"/>
      <c r="EBF12" s="176"/>
      <c r="EBG12" s="176"/>
      <c r="EBH12" s="176"/>
      <c r="EBI12" s="176"/>
      <c r="EBJ12" s="176"/>
      <c r="EBK12" s="176"/>
      <c r="EBL12" s="176"/>
      <c r="EBM12" s="176"/>
      <c r="EBN12" s="176"/>
      <c r="EBO12" s="176"/>
      <c r="EBP12" s="176"/>
      <c r="EBQ12" s="176"/>
      <c r="EBR12" s="176"/>
      <c r="EBS12" s="176"/>
      <c r="EBT12" s="176"/>
      <c r="EBU12" s="176"/>
      <c r="EBV12" s="176"/>
      <c r="EBW12" s="176"/>
      <c r="EBX12" s="176"/>
      <c r="EBY12" s="176"/>
      <c r="EBZ12" s="176"/>
      <c r="ECA12" s="176"/>
      <c r="ECB12" s="176"/>
      <c r="ECC12" s="176"/>
      <c r="ECD12" s="176"/>
      <c r="ECE12" s="176"/>
      <c r="ECF12" s="176"/>
      <c r="ECG12" s="176"/>
      <c r="ECH12" s="176"/>
      <c r="ECI12" s="176"/>
      <c r="ECJ12" s="176"/>
      <c r="ECK12" s="176"/>
      <c r="ECL12" s="176"/>
      <c r="ECM12" s="176"/>
      <c r="ECN12" s="176"/>
      <c r="ECO12" s="176"/>
      <c r="ECP12" s="176"/>
      <c r="ECQ12" s="176"/>
      <c r="ECR12" s="176"/>
      <c r="ECS12" s="176"/>
      <c r="ECT12" s="176"/>
      <c r="ECU12" s="176"/>
      <c r="ECV12" s="176"/>
      <c r="ECW12" s="176"/>
      <c r="ECX12" s="176"/>
      <c r="ECY12" s="176"/>
      <c r="ECZ12" s="176"/>
      <c r="EDA12" s="176"/>
      <c r="EDB12" s="176"/>
      <c r="EDC12" s="176"/>
      <c r="EDD12" s="176"/>
      <c r="EDE12" s="176"/>
      <c r="EDF12" s="176"/>
      <c r="EDG12" s="176"/>
      <c r="EDH12" s="176"/>
      <c r="EDI12" s="176"/>
      <c r="EDJ12" s="176"/>
      <c r="EDK12" s="176"/>
      <c r="EDL12" s="176"/>
      <c r="EDM12" s="176"/>
      <c r="EDN12" s="176"/>
      <c r="EDO12" s="176"/>
      <c r="EDP12" s="176"/>
      <c r="EDQ12" s="176"/>
      <c r="EDR12" s="176"/>
      <c r="EDS12" s="176"/>
      <c r="EDT12" s="176"/>
      <c r="EDU12" s="176"/>
      <c r="EDV12" s="176"/>
      <c r="EDW12" s="176"/>
      <c r="EDX12" s="176"/>
      <c r="EDY12" s="176"/>
      <c r="EDZ12" s="176"/>
      <c r="EEA12" s="176"/>
      <c r="EEB12" s="176"/>
      <c r="EEC12" s="176"/>
      <c r="EED12" s="176"/>
      <c r="EEE12" s="176"/>
      <c r="EEF12" s="176"/>
      <c r="EEG12" s="176"/>
      <c r="EEH12" s="176"/>
      <c r="EEI12" s="176"/>
      <c r="EEJ12" s="176"/>
      <c r="EEK12" s="176"/>
      <c r="EEL12" s="176"/>
      <c r="EEM12" s="176"/>
      <c r="EEN12" s="176"/>
      <c r="EEO12" s="176"/>
      <c r="EEP12" s="176"/>
      <c r="EEQ12" s="176"/>
      <c r="EER12" s="176"/>
      <c r="EES12" s="176"/>
      <c r="EET12" s="176"/>
      <c r="EEU12" s="176"/>
      <c r="EEV12" s="176"/>
      <c r="EEW12" s="176"/>
      <c r="EEX12" s="176"/>
      <c r="EEY12" s="176"/>
      <c r="EEZ12" s="176"/>
      <c r="EFA12" s="176"/>
      <c r="EFB12" s="176"/>
      <c r="EFC12" s="176"/>
      <c r="EFD12" s="176"/>
      <c r="EFE12" s="176"/>
      <c r="EFF12" s="176"/>
      <c r="EFG12" s="176"/>
      <c r="EFH12" s="176"/>
      <c r="EFI12" s="176"/>
      <c r="EFJ12" s="176"/>
      <c r="EFK12" s="176"/>
      <c r="EFL12" s="176"/>
      <c r="EFM12" s="176"/>
      <c r="EFN12" s="176"/>
      <c r="EFO12" s="176"/>
      <c r="EFP12" s="176"/>
      <c r="EFQ12" s="176"/>
      <c r="EFR12" s="176"/>
      <c r="EFS12" s="176"/>
      <c r="EFT12" s="176"/>
      <c r="EFU12" s="176"/>
      <c r="EFV12" s="176"/>
      <c r="EFW12" s="176"/>
      <c r="EFX12" s="176"/>
      <c r="EFY12" s="176"/>
      <c r="EFZ12" s="176"/>
      <c r="EGA12" s="176"/>
      <c r="EGB12" s="176"/>
      <c r="EGC12" s="176"/>
      <c r="EGD12" s="176"/>
      <c r="EGE12" s="176"/>
      <c r="EGF12" s="176"/>
      <c r="EGG12" s="176"/>
      <c r="EGH12" s="176"/>
      <c r="EGI12" s="176"/>
      <c r="EGJ12" s="176"/>
      <c r="EGK12" s="176"/>
      <c r="EGL12" s="176"/>
      <c r="EGM12" s="176"/>
      <c r="EGN12" s="176"/>
      <c r="EGO12" s="176"/>
      <c r="EGP12" s="176"/>
      <c r="EGQ12" s="176"/>
      <c r="EGR12" s="176"/>
      <c r="EGS12" s="176"/>
      <c r="EGT12" s="176"/>
      <c r="EGU12" s="176"/>
      <c r="EGV12" s="176"/>
      <c r="EGW12" s="176"/>
      <c r="EGX12" s="176"/>
      <c r="EGY12" s="176"/>
      <c r="EGZ12" s="176"/>
      <c r="EHA12" s="176"/>
      <c r="EHB12" s="176"/>
      <c r="EHC12" s="176"/>
      <c r="EHD12" s="176"/>
      <c r="EHE12" s="176"/>
      <c r="EHF12" s="176"/>
      <c r="EHG12" s="176"/>
      <c r="EHH12" s="176"/>
      <c r="EHI12" s="176"/>
      <c r="EHJ12" s="176"/>
      <c r="EHK12" s="176"/>
      <c r="EHL12" s="176"/>
      <c r="EHM12" s="176"/>
      <c r="EHN12" s="176"/>
      <c r="EHO12" s="176"/>
      <c r="EHP12" s="176"/>
      <c r="EHQ12" s="176"/>
      <c r="EHR12" s="176"/>
      <c r="EHS12" s="176"/>
      <c r="EHT12" s="176"/>
      <c r="EHU12" s="176"/>
      <c r="EHV12" s="176"/>
      <c r="EHW12" s="176"/>
      <c r="EHX12" s="176"/>
      <c r="EHY12" s="176"/>
      <c r="EHZ12" s="176"/>
      <c r="EIA12" s="176"/>
      <c r="EIB12" s="176"/>
      <c r="EIC12" s="176"/>
      <c r="EID12" s="176"/>
      <c r="EIE12" s="176"/>
      <c r="EIF12" s="176"/>
      <c r="EIG12" s="176"/>
      <c r="EIH12" s="176"/>
      <c r="EII12" s="176"/>
      <c r="EIJ12" s="176"/>
      <c r="EIK12" s="176"/>
      <c r="EIL12" s="176"/>
      <c r="EIM12" s="176"/>
      <c r="EIN12" s="176"/>
      <c r="EIO12" s="176"/>
      <c r="EIP12" s="176"/>
      <c r="EIQ12" s="176"/>
      <c r="EIR12" s="176"/>
      <c r="EIS12" s="176"/>
      <c r="EIT12" s="176"/>
      <c r="EIU12" s="176"/>
      <c r="EIV12" s="176"/>
      <c r="EIW12" s="176"/>
      <c r="EIX12" s="176"/>
      <c r="EIY12" s="176"/>
      <c r="EIZ12" s="176"/>
      <c r="EJA12" s="176"/>
      <c r="EJB12" s="176"/>
      <c r="EJC12" s="176"/>
      <c r="EJD12" s="176"/>
      <c r="EJE12" s="176"/>
      <c r="EJF12" s="176"/>
      <c r="EJG12" s="176"/>
      <c r="EJH12" s="176"/>
      <c r="EJI12" s="176"/>
      <c r="EJJ12" s="176"/>
      <c r="EJK12" s="176"/>
      <c r="EJL12" s="176"/>
      <c r="EJM12" s="176"/>
      <c r="EJN12" s="176"/>
      <c r="EJO12" s="176"/>
      <c r="EJP12" s="176"/>
      <c r="EJQ12" s="176"/>
      <c r="EJR12" s="176"/>
      <c r="EJS12" s="176"/>
      <c r="EJT12" s="176"/>
      <c r="EJU12" s="176"/>
      <c r="EJV12" s="176"/>
      <c r="EJW12" s="176"/>
      <c r="EJX12" s="176"/>
      <c r="EJY12" s="176"/>
      <c r="EJZ12" s="176"/>
      <c r="EKA12" s="176"/>
      <c r="EKB12" s="176"/>
      <c r="EKC12" s="176"/>
      <c r="EKD12" s="176"/>
      <c r="EKE12" s="176"/>
      <c r="EKF12" s="176"/>
      <c r="EKG12" s="176"/>
      <c r="EKH12" s="176"/>
      <c r="EKI12" s="176"/>
      <c r="EKJ12" s="176"/>
      <c r="EKK12" s="176"/>
      <c r="EKL12" s="176"/>
      <c r="EKM12" s="176"/>
      <c r="EKN12" s="176"/>
      <c r="EKO12" s="176"/>
      <c r="EKP12" s="176"/>
      <c r="EKQ12" s="176"/>
      <c r="EKR12" s="176"/>
      <c r="EKS12" s="176"/>
      <c r="EKT12" s="176"/>
      <c r="EKU12" s="176"/>
      <c r="EKV12" s="176"/>
      <c r="EKW12" s="176"/>
      <c r="EKX12" s="176"/>
      <c r="EKY12" s="176"/>
      <c r="EKZ12" s="176"/>
      <c r="ELA12" s="176"/>
      <c r="ELB12" s="176"/>
      <c r="ELC12" s="176"/>
      <c r="ELD12" s="176"/>
      <c r="ELE12" s="176"/>
      <c r="ELF12" s="176"/>
      <c r="ELG12" s="176"/>
      <c r="ELH12" s="176"/>
      <c r="ELI12" s="176"/>
      <c r="ELJ12" s="176"/>
      <c r="ELK12" s="176"/>
      <c r="ELL12" s="176"/>
      <c r="ELM12" s="176"/>
      <c r="ELN12" s="176"/>
      <c r="ELO12" s="176"/>
      <c r="ELP12" s="176"/>
      <c r="ELQ12" s="176"/>
      <c r="ELR12" s="176"/>
      <c r="ELS12" s="176"/>
      <c r="ELT12" s="176"/>
      <c r="ELU12" s="176"/>
      <c r="ELV12" s="176"/>
      <c r="ELW12" s="176"/>
      <c r="ELX12" s="176"/>
      <c r="ELY12" s="176"/>
      <c r="ELZ12" s="176"/>
      <c r="EMA12" s="176"/>
      <c r="EMB12" s="176"/>
      <c r="EMC12" s="176"/>
      <c r="EMD12" s="176"/>
      <c r="EME12" s="176"/>
      <c r="EMF12" s="176"/>
      <c r="EMG12" s="176"/>
      <c r="EMH12" s="176"/>
      <c r="EMI12" s="176"/>
      <c r="EMJ12" s="176"/>
      <c r="EMK12" s="176"/>
      <c r="EML12" s="176"/>
      <c r="EMM12" s="176"/>
      <c r="EMN12" s="176"/>
      <c r="EMO12" s="176"/>
      <c r="EMP12" s="176"/>
      <c r="EMQ12" s="176"/>
      <c r="EMR12" s="176"/>
      <c r="EMS12" s="176"/>
      <c r="EMT12" s="176"/>
      <c r="EMU12" s="176"/>
      <c r="EMV12" s="176"/>
      <c r="EMW12" s="176"/>
      <c r="EMX12" s="176"/>
      <c r="EMY12" s="176"/>
      <c r="EMZ12" s="176"/>
      <c r="ENA12" s="176"/>
      <c r="ENB12" s="176"/>
      <c r="ENC12" s="176"/>
      <c r="END12" s="176"/>
      <c r="ENE12" s="176"/>
      <c r="ENF12" s="176"/>
      <c r="ENG12" s="176"/>
      <c r="ENH12" s="176"/>
      <c r="ENI12" s="176"/>
      <c r="ENJ12" s="176"/>
      <c r="ENK12" s="176"/>
      <c r="ENL12" s="176"/>
      <c r="ENM12" s="176"/>
      <c r="ENN12" s="176"/>
      <c r="ENO12" s="176"/>
      <c r="ENP12" s="176"/>
      <c r="ENQ12" s="176"/>
      <c r="ENR12" s="176"/>
      <c r="ENS12" s="176"/>
      <c r="ENT12" s="176"/>
      <c r="ENU12" s="176"/>
      <c r="ENV12" s="176"/>
      <c r="ENW12" s="176"/>
      <c r="ENX12" s="176"/>
      <c r="ENY12" s="176"/>
      <c r="ENZ12" s="176"/>
      <c r="EOA12" s="176"/>
      <c r="EOB12" s="176"/>
      <c r="EOC12" s="176"/>
      <c r="EOD12" s="176"/>
      <c r="EOE12" s="176"/>
      <c r="EOF12" s="176"/>
      <c r="EOG12" s="176"/>
      <c r="EOH12" s="176"/>
      <c r="EOI12" s="176"/>
      <c r="EOJ12" s="176"/>
      <c r="EOK12" s="176"/>
      <c r="EOL12" s="176"/>
      <c r="EOM12" s="176"/>
      <c r="EON12" s="176"/>
      <c r="EOO12" s="176"/>
      <c r="EOP12" s="176"/>
      <c r="EOQ12" s="176"/>
      <c r="EOR12" s="176"/>
      <c r="EOS12" s="176"/>
      <c r="EOT12" s="176"/>
      <c r="EOU12" s="176"/>
      <c r="EOV12" s="176"/>
      <c r="EOW12" s="176"/>
      <c r="EOX12" s="176"/>
      <c r="EOY12" s="176"/>
      <c r="EOZ12" s="176"/>
      <c r="EPA12" s="176"/>
      <c r="EPB12" s="176"/>
      <c r="EPC12" s="176"/>
      <c r="EPD12" s="176"/>
      <c r="EPE12" s="176"/>
      <c r="EPF12" s="176"/>
      <c r="EPG12" s="176"/>
      <c r="EPH12" s="176"/>
      <c r="EPI12" s="176"/>
      <c r="EPJ12" s="176"/>
      <c r="EPK12" s="176"/>
      <c r="EPL12" s="176"/>
      <c r="EPM12" s="176"/>
      <c r="EPN12" s="176"/>
      <c r="EPO12" s="176"/>
      <c r="EPP12" s="176"/>
      <c r="EPQ12" s="176"/>
      <c r="EPR12" s="176"/>
      <c r="EPS12" s="176"/>
      <c r="EPT12" s="176"/>
      <c r="EPU12" s="176"/>
      <c r="EPV12" s="176"/>
      <c r="EPW12" s="176"/>
      <c r="EPX12" s="176"/>
      <c r="EPY12" s="176"/>
      <c r="EPZ12" s="176"/>
      <c r="EQA12" s="176"/>
      <c r="EQB12" s="176"/>
      <c r="EQC12" s="176"/>
      <c r="EQD12" s="176"/>
      <c r="EQE12" s="176"/>
      <c r="EQF12" s="176"/>
      <c r="EQG12" s="176"/>
      <c r="EQH12" s="176"/>
      <c r="EQI12" s="176"/>
      <c r="EQJ12" s="176"/>
      <c r="EQK12" s="176"/>
      <c r="EQL12" s="176"/>
      <c r="EQM12" s="176"/>
      <c r="EQN12" s="176"/>
      <c r="EQO12" s="176"/>
      <c r="EQP12" s="176"/>
      <c r="EQQ12" s="176"/>
      <c r="EQR12" s="176"/>
      <c r="EQS12" s="176"/>
      <c r="EQT12" s="176"/>
      <c r="EQU12" s="176"/>
      <c r="EQV12" s="176"/>
      <c r="EQW12" s="176"/>
      <c r="EQX12" s="176"/>
      <c r="EQY12" s="176"/>
      <c r="EQZ12" s="176"/>
      <c r="ERA12" s="176"/>
      <c r="ERB12" s="176"/>
      <c r="ERC12" s="176"/>
      <c r="ERD12" s="176"/>
      <c r="ERE12" s="176"/>
      <c r="ERF12" s="176"/>
      <c r="ERG12" s="176"/>
      <c r="ERH12" s="176"/>
      <c r="ERI12" s="176"/>
      <c r="ERJ12" s="176"/>
      <c r="ERK12" s="176"/>
      <c r="ERL12" s="176"/>
      <c r="ERM12" s="176"/>
      <c r="ERN12" s="176"/>
      <c r="ERO12" s="176"/>
      <c r="ERP12" s="176"/>
      <c r="ERQ12" s="176"/>
      <c r="ERR12" s="176"/>
      <c r="ERS12" s="176"/>
      <c r="ERT12" s="176"/>
      <c r="ERU12" s="176"/>
      <c r="ERV12" s="176"/>
      <c r="ERW12" s="176"/>
      <c r="ERX12" s="176"/>
      <c r="ERY12" s="176"/>
      <c r="ERZ12" s="176"/>
      <c r="ESA12" s="176"/>
      <c r="ESB12" s="176"/>
      <c r="ESC12" s="176"/>
      <c r="ESD12" s="176"/>
      <c r="ESE12" s="176"/>
      <c r="ESF12" s="176"/>
      <c r="ESG12" s="176"/>
      <c r="ESH12" s="176"/>
      <c r="ESI12" s="176"/>
      <c r="ESJ12" s="176"/>
      <c r="ESK12" s="176"/>
      <c r="ESL12" s="176"/>
      <c r="ESM12" s="176"/>
      <c r="ESN12" s="176"/>
      <c r="ESO12" s="176"/>
      <c r="ESP12" s="176"/>
      <c r="ESQ12" s="176"/>
      <c r="ESR12" s="176"/>
      <c r="ESS12" s="176"/>
      <c r="EST12" s="176"/>
      <c r="ESU12" s="176"/>
      <c r="ESV12" s="176"/>
      <c r="ESW12" s="176"/>
      <c r="ESX12" s="176"/>
      <c r="ESY12" s="176"/>
      <c r="ESZ12" s="176"/>
      <c r="ETA12" s="176"/>
      <c r="ETB12" s="176"/>
      <c r="ETC12" s="176"/>
      <c r="ETD12" s="176"/>
      <c r="ETE12" s="176"/>
      <c r="ETF12" s="176"/>
      <c r="ETG12" s="176"/>
      <c r="ETH12" s="176"/>
      <c r="ETI12" s="176"/>
      <c r="ETJ12" s="176"/>
      <c r="ETK12" s="176"/>
      <c r="ETL12" s="176"/>
      <c r="ETM12" s="176"/>
      <c r="ETN12" s="176"/>
      <c r="ETO12" s="176"/>
      <c r="ETP12" s="176"/>
      <c r="ETQ12" s="176"/>
      <c r="ETR12" s="176"/>
      <c r="ETS12" s="176"/>
      <c r="ETT12" s="176"/>
      <c r="ETU12" s="176"/>
      <c r="ETV12" s="176"/>
      <c r="ETW12" s="176"/>
      <c r="ETX12" s="176"/>
      <c r="ETY12" s="176"/>
      <c r="ETZ12" s="176"/>
      <c r="EUA12" s="176"/>
      <c r="EUB12" s="176"/>
      <c r="EUC12" s="176"/>
      <c r="EUD12" s="176"/>
      <c r="EUE12" s="176"/>
      <c r="EUF12" s="176"/>
      <c r="EUG12" s="176"/>
      <c r="EUH12" s="176"/>
      <c r="EUI12" s="176"/>
      <c r="EUJ12" s="176"/>
      <c r="EUK12" s="176"/>
      <c r="EUL12" s="176"/>
      <c r="EUM12" s="176"/>
      <c r="EUN12" s="176"/>
      <c r="EUO12" s="176"/>
      <c r="EUP12" s="176"/>
      <c r="EUQ12" s="176"/>
      <c r="EUR12" s="176"/>
      <c r="EUS12" s="176"/>
      <c r="EUT12" s="176"/>
      <c r="EUU12" s="176"/>
      <c r="EUV12" s="176"/>
      <c r="EUW12" s="176"/>
      <c r="EUX12" s="176"/>
      <c r="EUY12" s="176"/>
      <c r="EUZ12" s="176"/>
      <c r="EVA12" s="176"/>
      <c r="EVB12" s="176"/>
      <c r="EVC12" s="176"/>
      <c r="EVD12" s="176"/>
      <c r="EVE12" s="176"/>
      <c r="EVF12" s="176"/>
      <c r="EVG12" s="176"/>
      <c r="EVH12" s="176"/>
      <c r="EVI12" s="176"/>
      <c r="EVJ12" s="176"/>
      <c r="EVK12" s="176"/>
      <c r="EVL12" s="176"/>
      <c r="EVM12" s="176"/>
      <c r="EVN12" s="176"/>
      <c r="EVO12" s="176"/>
      <c r="EVP12" s="176"/>
      <c r="EVQ12" s="176"/>
      <c r="EVR12" s="176"/>
      <c r="EVS12" s="176"/>
      <c r="EVT12" s="176"/>
      <c r="EVU12" s="176"/>
      <c r="EVV12" s="176"/>
      <c r="EVW12" s="176"/>
      <c r="EVX12" s="176"/>
      <c r="EVY12" s="176"/>
      <c r="EVZ12" s="176"/>
      <c r="EWA12" s="176"/>
      <c r="EWB12" s="176"/>
      <c r="EWC12" s="176"/>
      <c r="EWD12" s="176"/>
      <c r="EWE12" s="176"/>
      <c r="EWF12" s="176"/>
      <c r="EWG12" s="176"/>
      <c r="EWH12" s="176"/>
      <c r="EWI12" s="176"/>
      <c r="EWJ12" s="176"/>
      <c r="EWK12" s="176"/>
      <c r="EWL12" s="176"/>
      <c r="EWM12" s="176"/>
      <c r="EWN12" s="176"/>
      <c r="EWO12" s="176"/>
      <c r="EWP12" s="176"/>
      <c r="EWQ12" s="176"/>
      <c r="EWR12" s="176"/>
      <c r="EWS12" s="176"/>
      <c r="EWT12" s="176"/>
      <c r="EWU12" s="176"/>
      <c r="EWV12" s="176"/>
      <c r="EWW12" s="176"/>
      <c r="EWX12" s="176"/>
      <c r="EWY12" s="176"/>
      <c r="EWZ12" s="176"/>
      <c r="EXA12" s="176"/>
      <c r="EXB12" s="176"/>
      <c r="EXC12" s="176"/>
      <c r="EXD12" s="176"/>
      <c r="EXE12" s="176"/>
      <c r="EXF12" s="176"/>
      <c r="EXG12" s="176"/>
      <c r="EXH12" s="176"/>
      <c r="EXI12" s="176"/>
      <c r="EXJ12" s="176"/>
      <c r="EXK12" s="176"/>
      <c r="EXL12" s="176"/>
      <c r="EXM12" s="176"/>
      <c r="EXN12" s="176"/>
      <c r="EXO12" s="176"/>
      <c r="EXP12" s="176"/>
      <c r="EXQ12" s="176"/>
      <c r="EXR12" s="176"/>
      <c r="EXS12" s="176"/>
      <c r="EXT12" s="176"/>
      <c r="EXU12" s="176"/>
      <c r="EXV12" s="176"/>
      <c r="EXW12" s="176"/>
      <c r="EXX12" s="176"/>
      <c r="EXY12" s="176"/>
      <c r="EXZ12" s="176"/>
      <c r="EYA12" s="176"/>
      <c r="EYB12" s="176"/>
      <c r="EYC12" s="176"/>
      <c r="EYD12" s="176"/>
      <c r="EYE12" s="176"/>
      <c r="EYF12" s="176"/>
      <c r="EYG12" s="176"/>
      <c r="EYH12" s="176"/>
      <c r="EYI12" s="176"/>
      <c r="EYJ12" s="176"/>
      <c r="EYK12" s="176"/>
      <c r="EYL12" s="176"/>
      <c r="EYM12" s="176"/>
      <c r="EYN12" s="176"/>
      <c r="EYO12" s="176"/>
      <c r="EYP12" s="176"/>
      <c r="EYQ12" s="176"/>
      <c r="EYR12" s="176"/>
      <c r="EYS12" s="176"/>
      <c r="EYT12" s="176"/>
      <c r="EYU12" s="176"/>
      <c r="EYV12" s="176"/>
      <c r="EYW12" s="176"/>
      <c r="EYX12" s="176"/>
      <c r="EYY12" s="176"/>
      <c r="EYZ12" s="176"/>
      <c r="EZA12" s="176"/>
      <c r="EZB12" s="176"/>
      <c r="EZC12" s="176"/>
      <c r="EZD12" s="176"/>
      <c r="EZE12" s="176"/>
      <c r="EZF12" s="176"/>
      <c r="EZG12" s="176"/>
      <c r="EZH12" s="176"/>
      <c r="EZI12" s="176"/>
      <c r="EZJ12" s="176"/>
      <c r="EZK12" s="176"/>
      <c r="EZL12" s="176"/>
      <c r="EZM12" s="176"/>
      <c r="EZN12" s="176"/>
      <c r="EZO12" s="176"/>
      <c r="EZP12" s="176"/>
      <c r="EZQ12" s="176"/>
      <c r="EZR12" s="176"/>
      <c r="EZS12" s="176"/>
      <c r="EZT12" s="176"/>
      <c r="EZU12" s="176"/>
      <c r="EZV12" s="176"/>
      <c r="EZW12" s="176"/>
      <c r="EZX12" s="176"/>
      <c r="EZY12" s="176"/>
      <c r="EZZ12" s="176"/>
      <c r="FAA12" s="176"/>
      <c r="FAB12" s="176"/>
      <c r="FAC12" s="176"/>
      <c r="FAD12" s="176"/>
      <c r="FAE12" s="176"/>
      <c r="FAF12" s="176"/>
      <c r="FAG12" s="176"/>
      <c r="FAH12" s="176"/>
      <c r="FAI12" s="176"/>
      <c r="FAJ12" s="176"/>
      <c r="FAK12" s="176"/>
      <c r="FAL12" s="176"/>
      <c r="FAM12" s="176"/>
      <c r="FAN12" s="176"/>
      <c r="FAO12" s="176"/>
      <c r="FAP12" s="176"/>
      <c r="FAQ12" s="176"/>
      <c r="FAR12" s="176"/>
      <c r="FAS12" s="176"/>
      <c r="FAT12" s="176"/>
      <c r="FAU12" s="176"/>
      <c r="FAV12" s="176"/>
      <c r="FAW12" s="176"/>
      <c r="FAX12" s="176"/>
      <c r="FAY12" s="176"/>
      <c r="FAZ12" s="176"/>
      <c r="FBA12" s="176"/>
      <c r="FBB12" s="176"/>
      <c r="FBC12" s="176"/>
      <c r="FBD12" s="176"/>
      <c r="FBE12" s="176"/>
      <c r="FBF12" s="176"/>
      <c r="FBG12" s="176"/>
      <c r="FBH12" s="176"/>
      <c r="FBI12" s="176"/>
      <c r="FBJ12" s="176"/>
      <c r="FBK12" s="176"/>
      <c r="FBL12" s="176"/>
      <c r="FBM12" s="176"/>
      <c r="FBN12" s="176"/>
      <c r="FBO12" s="176"/>
      <c r="FBP12" s="176"/>
      <c r="FBQ12" s="176"/>
      <c r="FBR12" s="176"/>
      <c r="FBS12" s="176"/>
      <c r="FBT12" s="176"/>
      <c r="FBU12" s="176"/>
      <c r="FBV12" s="176"/>
      <c r="FBW12" s="176"/>
      <c r="FBX12" s="176"/>
      <c r="FBY12" s="176"/>
      <c r="FBZ12" s="176"/>
      <c r="FCA12" s="176"/>
      <c r="FCB12" s="176"/>
      <c r="FCC12" s="176"/>
      <c r="FCD12" s="176"/>
      <c r="FCE12" s="176"/>
      <c r="FCF12" s="176"/>
      <c r="FCG12" s="176"/>
      <c r="FCH12" s="176"/>
      <c r="FCI12" s="176"/>
      <c r="FCJ12" s="176"/>
      <c r="FCK12" s="176"/>
      <c r="FCL12" s="176"/>
      <c r="FCM12" s="176"/>
      <c r="FCN12" s="176"/>
      <c r="FCO12" s="176"/>
      <c r="FCP12" s="176"/>
      <c r="FCQ12" s="176"/>
      <c r="FCR12" s="176"/>
      <c r="FCS12" s="176"/>
      <c r="FCT12" s="176"/>
      <c r="FCU12" s="176"/>
      <c r="FCV12" s="176"/>
      <c r="FCW12" s="176"/>
      <c r="FCX12" s="176"/>
      <c r="FCY12" s="176"/>
      <c r="FCZ12" s="176"/>
      <c r="FDA12" s="176"/>
      <c r="FDB12" s="176"/>
      <c r="FDC12" s="176"/>
      <c r="FDD12" s="176"/>
      <c r="FDE12" s="176"/>
      <c r="FDF12" s="176"/>
      <c r="FDG12" s="176"/>
      <c r="FDH12" s="176"/>
      <c r="FDI12" s="176"/>
      <c r="FDJ12" s="176"/>
      <c r="FDK12" s="176"/>
      <c r="FDL12" s="176"/>
      <c r="FDM12" s="176"/>
      <c r="FDN12" s="176"/>
      <c r="FDO12" s="176"/>
      <c r="FDP12" s="176"/>
      <c r="FDQ12" s="176"/>
      <c r="FDR12" s="176"/>
      <c r="FDS12" s="176"/>
      <c r="FDT12" s="176"/>
      <c r="FDU12" s="176"/>
      <c r="FDV12" s="176"/>
      <c r="FDW12" s="176"/>
      <c r="FDX12" s="176"/>
      <c r="FDY12" s="176"/>
      <c r="FDZ12" s="176"/>
      <c r="FEA12" s="176"/>
      <c r="FEB12" s="176"/>
      <c r="FEC12" s="176"/>
      <c r="FED12" s="176"/>
      <c r="FEE12" s="176"/>
      <c r="FEF12" s="176"/>
      <c r="FEG12" s="176"/>
      <c r="FEH12" s="176"/>
      <c r="FEI12" s="176"/>
      <c r="FEJ12" s="176"/>
      <c r="FEK12" s="176"/>
      <c r="FEL12" s="176"/>
      <c r="FEM12" s="176"/>
      <c r="FEN12" s="176"/>
      <c r="FEO12" s="176"/>
      <c r="FEP12" s="176"/>
      <c r="FEQ12" s="176"/>
      <c r="FER12" s="176"/>
      <c r="FES12" s="176"/>
      <c r="FET12" s="176"/>
      <c r="FEU12" s="176"/>
      <c r="FEV12" s="176"/>
      <c r="FEW12" s="176"/>
      <c r="FEX12" s="176"/>
      <c r="FEY12" s="176"/>
      <c r="FEZ12" s="176"/>
      <c r="FFA12" s="176"/>
      <c r="FFB12" s="176"/>
      <c r="FFC12" s="176"/>
      <c r="FFD12" s="176"/>
      <c r="FFE12" s="176"/>
      <c r="FFF12" s="176"/>
      <c r="FFG12" s="176"/>
      <c r="FFH12" s="176"/>
      <c r="FFI12" s="176"/>
      <c r="FFJ12" s="176"/>
      <c r="FFK12" s="176"/>
      <c r="FFL12" s="176"/>
      <c r="FFM12" s="176"/>
      <c r="FFN12" s="176"/>
      <c r="FFO12" s="176"/>
      <c r="FFP12" s="176"/>
      <c r="FFQ12" s="176"/>
      <c r="FFR12" s="176"/>
      <c r="FFS12" s="176"/>
      <c r="FFT12" s="176"/>
      <c r="FFU12" s="176"/>
      <c r="FFV12" s="176"/>
      <c r="FFW12" s="176"/>
      <c r="FFX12" s="176"/>
      <c r="FFY12" s="176"/>
      <c r="FFZ12" s="176"/>
      <c r="FGA12" s="176"/>
      <c r="FGB12" s="176"/>
      <c r="FGC12" s="176"/>
      <c r="FGD12" s="176"/>
      <c r="FGE12" s="176"/>
      <c r="FGF12" s="176"/>
      <c r="FGG12" s="176"/>
      <c r="FGH12" s="176"/>
      <c r="FGI12" s="176"/>
      <c r="FGJ12" s="176"/>
      <c r="FGK12" s="176"/>
      <c r="FGL12" s="176"/>
      <c r="FGM12" s="176"/>
      <c r="FGN12" s="176"/>
      <c r="FGO12" s="176"/>
      <c r="FGP12" s="176"/>
      <c r="FGQ12" s="176"/>
      <c r="FGR12" s="176"/>
      <c r="FGS12" s="176"/>
      <c r="FGT12" s="176"/>
      <c r="FGU12" s="176"/>
      <c r="FGV12" s="176"/>
      <c r="FGW12" s="176"/>
      <c r="FGX12" s="176"/>
      <c r="FGY12" s="176"/>
      <c r="FGZ12" s="176"/>
      <c r="FHA12" s="176"/>
      <c r="FHB12" s="176"/>
      <c r="FHC12" s="176"/>
      <c r="FHD12" s="176"/>
      <c r="FHE12" s="176"/>
      <c r="FHF12" s="176"/>
      <c r="FHG12" s="176"/>
      <c r="FHH12" s="176"/>
      <c r="FHI12" s="176"/>
      <c r="FHJ12" s="176"/>
      <c r="FHK12" s="176"/>
      <c r="FHL12" s="176"/>
      <c r="FHM12" s="176"/>
      <c r="FHN12" s="176"/>
      <c r="FHO12" s="176"/>
      <c r="FHP12" s="176"/>
      <c r="FHQ12" s="176"/>
      <c r="FHR12" s="176"/>
      <c r="FHS12" s="176"/>
      <c r="FHT12" s="176"/>
      <c r="FHU12" s="176"/>
      <c r="FHV12" s="176"/>
      <c r="FHW12" s="176"/>
      <c r="FHX12" s="176"/>
      <c r="FHY12" s="176"/>
      <c r="FHZ12" s="176"/>
      <c r="FIA12" s="176"/>
      <c r="FIB12" s="176"/>
      <c r="FIC12" s="176"/>
      <c r="FID12" s="176"/>
      <c r="FIE12" s="176"/>
      <c r="FIF12" s="176"/>
      <c r="FIG12" s="176"/>
      <c r="FIH12" s="176"/>
      <c r="FII12" s="176"/>
      <c r="FIJ12" s="176"/>
      <c r="FIK12" s="176"/>
      <c r="FIL12" s="176"/>
      <c r="FIM12" s="176"/>
      <c r="FIN12" s="176"/>
      <c r="FIO12" s="176"/>
      <c r="FIP12" s="176"/>
      <c r="FIQ12" s="176"/>
      <c r="FIR12" s="176"/>
      <c r="FIS12" s="176"/>
      <c r="FIT12" s="176"/>
      <c r="FIU12" s="176"/>
      <c r="FIV12" s="176"/>
      <c r="FIW12" s="176"/>
      <c r="FIX12" s="176"/>
      <c r="FIY12" s="176"/>
      <c r="FIZ12" s="176"/>
      <c r="FJA12" s="176"/>
      <c r="FJB12" s="176"/>
      <c r="FJC12" s="176"/>
      <c r="FJD12" s="176"/>
      <c r="FJE12" s="176"/>
      <c r="FJF12" s="176"/>
      <c r="FJG12" s="176"/>
      <c r="FJH12" s="176"/>
      <c r="FJI12" s="176"/>
      <c r="FJJ12" s="176"/>
      <c r="FJK12" s="176"/>
      <c r="FJL12" s="176"/>
      <c r="FJM12" s="176"/>
      <c r="FJN12" s="176"/>
      <c r="FJO12" s="176"/>
      <c r="FJP12" s="176"/>
      <c r="FJQ12" s="176"/>
      <c r="FJR12" s="176"/>
      <c r="FJS12" s="176"/>
      <c r="FJT12" s="176"/>
      <c r="FJU12" s="176"/>
      <c r="FJV12" s="176"/>
      <c r="FJW12" s="176"/>
      <c r="FJX12" s="176"/>
      <c r="FJY12" s="176"/>
      <c r="FJZ12" s="176"/>
      <c r="FKA12" s="176"/>
      <c r="FKB12" s="176"/>
      <c r="FKC12" s="176"/>
      <c r="FKD12" s="176"/>
      <c r="FKE12" s="176"/>
      <c r="FKF12" s="176"/>
      <c r="FKG12" s="176"/>
      <c r="FKH12" s="176"/>
      <c r="FKI12" s="176"/>
      <c r="FKJ12" s="176"/>
      <c r="FKK12" s="176"/>
      <c r="FKL12" s="176"/>
      <c r="FKM12" s="176"/>
      <c r="FKN12" s="176"/>
      <c r="FKO12" s="176"/>
      <c r="FKP12" s="176"/>
      <c r="FKQ12" s="176"/>
      <c r="FKR12" s="176"/>
      <c r="FKS12" s="176"/>
      <c r="FKT12" s="176"/>
      <c r="FKU12" s="176"/>
      <c r="FKV12" s="176"/>
      <c r="FKW12" s="176"/>
      <c r="FKX12" s="176"/>
      <c r="FKY12" s="176"/>
      <c r="FKZ12" s="176"/>
      <c r="FLA12" s="176"/>
      <c r="FLB12" s="176"/>
      <c r="FLC12" s="176"/>
      <c r="FLD12" s="176"/>
      <c r="FLE12" s="176"/>
      <c r="FLF12" s="176"/>
      <c r="FLG12" s="176"/>
      <c r="FLH12" s="176"/>
      <c r="FLI12" s="176"/>
      <c r="FLJ12" s="176"/>
      <c r="FLK12" s="176"/>
      <c r="FLL12" s="176"/>
      <c r="FLM12" s="176"/>
      <c r="FLN12" s="176"/>
      <c r="FLO12" s="176"/>
      <c r="FLP12" s="176"/>
      <c r="FLQ12" s="176"/>
      <c r="FLR12" s="176"/>
      <c r="FLS12" s="176"/>
      <c r="FLT12" s="176"/>
      <c r="FLU12" s="176"/>
      <c r="FLV12" s="176"/>
      <c r="FLW12" s="176"/>
      <c r="FLX12" s="176"/>
      <c r="FLY12" s="176"/>
      <c r="FLZ12" s="176"/>
      <c r="FMA12" s="176"/>
      <c r="FMB12" s="176"/>
      <c r="FMC12" s="176"/>
      <c r="FMD12" s="176"/>
      <c r="FME12" s="176"/>
      <c r="FMF12" s="176"/>
      <c r="FMG12" s="176"/>
      <c r="FMH12" s="176"/>
      <c r="FMI12" s="176"/>
      <c r="FMJ12" s="176"/>
      <c r="FMK12" s="176"/>
      <c r="FML12" s="176"/>
      <c r="FMM12" s="176"/>
      <c r="FMN12" s="176"/>
      <c r="FMO12" s="176"/>
      <c r="FMP12" s="176"/>
      <c r="FMQ12" s="176"/>
      <c r="FMR12" s="176"/>
      <c r="FMS12" s="176"/>
      <c r="FMT12" s="176"/>
      <c r="FMU12" s="176"/>
      <c r="FMV12" s="176"/>
      <c r="FMW12" s="176"/>
      <c r="FMX12" s="176"/>
      <c r="FMY12" s="176"/>
      <c r="FMZ12" s="176"/>
      <c r="FNA12" s="176"/>
      <c r="FNB12" s="176"/>
      <c r="FNC12" s="176"/>
      <c r="FND12" s="176"/>
      <c r="FNE12" s="176"/>
      <c r="FNF12" s="176"/>
      <c r="FNG12" s="176"/>
      <c r="FNH12" s="176"/>
      <c r="FNI12" s="176"/>
      <c r="FNJ12" s="176"/>
      <c r="FNK12" s="176"/>
      <c r="FNL12" s="176"/>
      <c r="FNM12" s="176"/>
      <c r="FNN12" s="176"/>
      <c r="FNO12" s="176"/>
      <c r="FNP12" s="176"/>
      <c r="FNQ12" s="176"/>
      <c r="FNR12" s="176"/>
      <c r="FNS12" s="176"/>
      <c r="FNT12" s="176"/>
      <c r="FNU12" s="176"/>
      <c r="FNV12" s="176"/>
      <c r="FNW12" s="176"/>
      <c r="FNX12" s="176"/>
      <c r="FNY12" s="176"/>
      <c r="FNZ12" s="176"/>
      <c r="FOA12" s="176"/>
      <c r="FOB12" s="176"/>
      <c r="FOC12" s="176"/>
      <c r="FOD12" s="176"/>
      <c r="FOE12" s="176"/>
      <c r="FOF12" s="176"/>
      <c r="FOG12" s="176"/>
      <c r="FOH12" s="176"/>
      <c r="FOI12" s="176"/>
      <c r="FOJ12" s="176"/>
      <c r="FOK12" s="176"/>
      <c r="FOL12" s="176"/>
      <c r="FOM12" s="176"/>
      <c r="FON12" s="176"/>
      <c r="FOO12" s="176"/>
      <c r="FOP12" s="176"/>
      <c r="FOQ12" s="176"/>
      <c r="FOR12" s="176"/>
      <c r="FOS12" s="176"/>
      <c r="FOT12" s="176"/>
      <c r="FOU12" s="176"/>
      <c r="FOV12" s="176"/>
      <c r="FOW12" s="176"/>
      <c r="FOX12" s="176"/>
      <c r="FOY12" s="176"/>
      <c r="FOZ12" s="176"/>
      <c r="FPA12" s="176"/>
      <c r="FPB12" s="176"/>
      <c r="FPC12" s="176"/>
      <c r="FPD12" s="176"/>
      <c r="FPE12" s="176"/>
      <c r="FPF12" s="176"/>
      <c r="FPG12" s="176"/>
      <c r="FPH12" s="176"/>
      <c r="FPI12" s="176"/>
      <c r="FPJ12" s="176"/>
      <c r="FPK12" s="176"/>
      <c r="FPL12" s="176"/>
      <c r="FPM12" s="176"/>
      <c r="FPN12" s="176"/>
      <c r="FPO12" s="176"/>
      <c r="FPP12" s="176"/>
      <c r="FPQ12" s="176"/>
      <c r="FPR12" s="176"/>
      <c r="FPS12" s="176"/>
      <c r="FPT12" s="176"/>
      <c r="FPU12" s="176"/>
      <c r="FPV12" s="176"/>
      <c r="FPW12" s="176"/>
      <c r="FPX12" s="176"/>
      <c r="FPY12" s="176"/>
      <c r="FPZ12" s="176"/>
      <c r="FQA12" s="176"/>
      <c r="FQB12" s="176"/>
      <c r="FQC12" s="176"/>
      <c r="FQD12" s="176"/>
      <c r="FQE12" s="176"/>
      <c r="FQF12" s="176"/>
      <c r="FQG12" s="176"/>
      <c r="FQH12" s="176"/>
      <c r="FQI12" s="176"/>
      <c r="FQJ12" s="176"/>
      <c r="FQK12" s="176"/>
      <c r="FQL12" s="176"/>
      <c r="FQM12" s="176"/>
      <c r="FQN12" s="176"/>
      <c r="FQO12" s="176"/>
      <c r="FQP12" s="176"/>
      <c r="FQQ12" s="176"/>
      <c r="FQR12" s="176"/>
      <c r="FQS12" s="176"/>
      <c r="FQT12" s="176"/>
      <c r="FQU12" s="176"/>
      <c r="FQV12" s="176"/>
      <c r="FQW12" s="176"/>
      <c r="FQX12" s="176"/>
      <c r="FQY12" s="176"/>
      <c r="FQZ12" s="176"/>
      <c r="FRA12" s="176"/>
      <c r="FRB12" s="176"/>
      <c r="FRC12" s="176"/>
      <c r="FRD12" s="176"/>
      <c r="FRE12" s="176"/>
      <c r="FRF12" s="176"/>
      <c r="FRG12" s="176"/>
      <c r="FRH12" s="176"/>
      <c r="FRI12" s="176"/>
      <c r="FRJ12" s="176"/>
      <c r="FRK12" s="176"/>
      <c r="FRL12" s="176"/>
      <c r="FRM12" s="176"/>
      <c r="FRN12" s="176"/>
      <c r="FRO12" s="176"/>
      <c r="FRP12" s="176"/>
      <c r="FRQ12" s="176"/>
      <c r="FRR12" s="176"/>
      <c r="FRS12" s="176"/>
      <c r="FRT12" s="176"/>
      <c r="FRU12" s="176"/>
      <c r="FRV12" s="176"/>
      <c r="FRW12" s="176"/>
      <c r="FRX12" s="176"/>
      <c r="FRY12" s="176"/>
      <c r="FRZ12" s="176"/>
      <c r="FSA12" s="176"/>
      <c r="FSB12" s="176"/>
      <c r="FSC12" s="176"/>
      <c r="FSD12" s="176"/>
      <c r="FSE12" s="176"/>
      <c r="FSF12" s="176"/>
      <c r="FSG12" s="176"/>
      <c r="FSH12" s="176"/>
      <c r="FSI12" s="176"/>
      <c r="FSJ12" s="176"/>
      <c r="FSK12" s="176"/>
      <c r="FSL12" s="176"/>
      <c r="FSM12" s="176"/>
      <c r="FSN12" s="176"/>
      <c r="FSO12" s="176"/>
      <c r="FSP12" s="176"/>
      <c r="FSQ12" s="176"/>
      <c r="FSR12" s="176"/>
      <c r="FSS12" s="176"/>
      <c r="FST12" s="176"/>
      <c r="FSU12" s="176"/>
      <c r="FSV12" s="176"/>
      <c r="FSW12" s="176"/>
      <c r="FSX12" s="176"/>
      <c r="FSY12" s="176"/>
      <c r="FSZ12" s="176"/>
      <c r="FTA12" s="176"/>
      <c r="FTB12" s="176"/>
      <c r="FTC12" s="176"/>
      <c r="FTD12" s="176"/>
      <c r="FTE12" s="176"/>
      <c r="FTF12" s="176"/>
      <c r="FTG12" s="176"/>
      <c r="FTH12" s="176"/>
      <c r="FTI12" s="176"/>
      <c r="FTJ12" s="176"/>
      <c r="FTK12" s="176"/>
      <c r="FTL12" s="176"/>
      <c r="FTM12" s="176"/>
      <c r="FTN12" s="176"/>
      <c r="FTO12" s="176"/>
      <c r="FTP12" s="176"/>
      <c r="FTQ12" s="176"/>
      <c r="FTR12" s="176"/>
      <c r="FTS12" s="176"/>
      <c r="FTT12" s="176"/>
      <c r="FTU12" s="176"/>
      <c r="FTV12" s="176"/>
      <c r="FTW12" s="176"/>
      <c r="FTX12" s="176"/>
      <c r="FTY12" s="176"/>
      <c r="FTZ12" s="176"/>
      <c r="FUA12" s="176"/>
      <c r="FUB12" s="176"/>
      <c r="FUC12" s="176"/>
      <c r="FUD12" s="176"/>
      <c r="FUE12" s="176"/>
      <c r="FUF12" s="176"/>
      <c r="FUG12" s="176"/>
      <c r="FUH12" s="176"/>
      <c r="FUI12" s="176"/>
      <c r="FUJ12" s="176"/>
      <c r="FUK12" s="176"/>
      <c r="FUL12" s="176"/>
      <c r="FUM12" s="176"/>
      <c r="FUN12" s="176"/>
      <c r="FUO12" s="176"/>
      <c r="FUP12" s="176"/>
      <c r="FUQ12" s="176"/>
      <c r="FUR12" s="176"/>
      <c r="FUS12" s="176"/>
      <c r="FUT12" s="176"/>
      <c r="FUU12" s="176"/>
      <c r="FUV12" s="176"/>
      <c r="FUW12" s="176"/>
      <c r="FUX12" s="176"/>
      <c r="FUY12" s="176"/>
      <c r="FUZ12" s="176"/>
      <c r="FVA12" s="176"/>
      <c r="FVB12" s="176"/>
      <c r="FVC12" s="176"/>
      <c r="FVD12" s="176"/>
      <c r="FVE12" s="176"/>
      <c r="FVF12" s="176"/>
      <c r="FVG12" s="176"/>
      <c r="FVH12" s="176"/>
      <c r="FVI12" s="176"/>
      <c r="FVJ12" s="176"/>
      <c r="FVK12" s="176"/>
      <c r="FVL12" s="176"/>
      <c r="FVM12" s="176"/>
      <c r="FVN12" s="176"/>
      <c r="FVO12" s="176"/>
      <c r="FVP12" s="176"/>
      <c r="FVQ12" s="176"/>
      <c r="FVR12" s="176"/>
      <c r="FVS12" s="176"/>
      <c r="FVT12" s="176"/>
      <c r="FVU12" s="176"/>
      <c r="FVV12" s="176"/>
      <c r="FVW12" s="176"/>
      <c r="FVX12" s="176"/>
      <c r="FVY12" s="176"/>
      <c r="FVZ12" s="176"/>
      <c r="FWA12" s="176"/>
      <c r="FWB12" s="176"/>
      <c r="FWC12" s="176"/>
      <c r="FWD12" s="176"/>
      <c r="FWE12" s="176"/>
      <c r="FWF12" s="176"/>
      <c r="FWG12" s="176"/>
      <c r="FWH12" s="176"/>
      <c r="FWI12" s="176"/>
      <c r="FWJ12" s="176"/>
      <c r="FWK12" s="176"/>
      <c r="FWL12" s="176"/>
      <c r="FWM12" s="176"/>
      <c r="FWN12" s="176"/>
      <c r="FWO12" s="176"/>
      <c r="FWP12" s="176"/>
      <c r="FWQ12" s="176"/>
      <c r="FWR12" s="176"/>
      <c r="FWS12" s="176"/>
      <c r="FWT12" s="176"/>
      <c r="FWU12" s="176"/>
      <c r="FWV12" s="176"/>
      <c r="FWW12" s="176"/>
      <c r="FWX12" s="176"/>
      <c r="FWY12" s="176"/>
      <c r="FWZ12" s="176"/>
      <c r="FXA12" s="176"/>
      <c r="FXB12" s="176"/>
      <c r="FXC12" s="176"/>
      <c r="FXD12" s="176"/>
      <c r="FXE12" s="176"/>
      <c r="FXF12" s="176"/>
      <c r="FXG12" s="176"/>
      <c r="FXH12" s="176"/>
      <c r="FXI12" s="176"/>
      <c r="FXJ12" s="176"/>
      <c r="FXK12" s="176"/>
      <c r="FXL12" s="176"/>
      <c r="FXM12" s="176"/>
      <c r="FXN12" s="176"/>
      <c r="FXO12" s="176"/>
      <c r="FXP12" s="176"/>
      <c r="FXQ12" s="176"/>
      <c r="FXR12" s="176"/>
      <c r="FXS12" s="176"/>
      <c r="FXT12" s="176"/>
      <c r="FXU12" s="176"/>
      <c r="FXV12" s="176"/>
      <c r="FXW12" s="176"/>
      <c r="FXX12" s="176"/>
      <c r="FXY12" s="176"/>
      <c r="FXZ12" s="176"/>
      <c r="FYA12" s="176"/>
      <c r="FYB12" s="176"/>
      <c r="FYC12" s="176"/>
      <c r="FYD12" s="176"/>
      <c r="FYE12" s="176"/>
      <c r="FYF12" s="176"/>
      <c r="FYG12" s="176"/>
      <c r="FYH12" s="176"/>
      <c r="FYI12" s="176"/>
      <c r="FYJ12" s="176"/>
      <c r="FYK12" s="176"/>
      <c r="FYL12" s="176"/>
      <c r="FYM12" s="176"/>
      <c r="FYN12" s="176"/>
      <c r="FYO12" s="176"/>
      <c r="FYP12" s="176"/>
      <c r="FYQ12" s="176"/>
      <c r="FYR12" s="176"/>
      <c r="FYS12" s="176"/>
      <c r="FYT12" s="176"/>
      <c r="FYU12" s="176"/>
      <c r="FYV12" s="176"/>
      <c r="FYW12" s="176"/>
      <c r="FYX12" s="176"/>
      <c r="FYY12" s="176"/>
      <c r="FYZ12" s="176"/>
      <c r="FZA12" s="176"/>
      <c r="FZB12" s="176"/>
      <c r="FZC12" s="176"/>
      <c r="FZD12" s="176"/>
      <c r="FZE12" s="176"/>
      <c r="FZF12" s="176"/>
      <c r="FZG12" s="176"/>
      <c r="FZH12" s="176"/>
      <c r="FZI12" s="176"/>
      <c r="FZJ12" s="176"/>
      <c r="FZK12" s="176"/>
      <c r="FZL12" s="176"/>
      <c r="FZM12" s="176"/>
      <c r="FZN12" s="176"/>
      <c r="FZO12" s="176"/>
      <c r="FZP12" s="176"/>
      <c r="FZQ12" s="176"/>
      <c r="FZR12" s="176"/>
      <c r="FZS12" s="176"/>
      <c r="FZT12" s="176"/>
      <c r="FZU12" s="176"/>
      <c r="FZV12" s="176"/>
      <c r="FZW12" s="176"/>
      <c r="FZX12" s="176"/>
      <c r="FZY12" s="176"/>
      <c r="FZZ12" s="176"/>
      <c r="GAA12" s="176"/>
      <c r="GAB12" s="176"/>
      <c r="GAC12" s="176"/>
      <c r="GAD12" s="176"/>
      <c r="GAE12" s="176"/>
      <c r="GAF12" s="176"/>
      <c r="GAG12" s="176"/>
      <c r="GAH12" s="176"/>
      <c r="GAI12" s="176"/>
      <c r="GAJ12" s="176"/>
      <c r="GAK12" s="176"/>
      <c r="GAL12" s="176"/>
      <c r="GAM12" s="176"/>
      <c r="GAN12" s="176"/>
      <c r="GAO12" s="176"/>
      <c r="GAP12" s="176"/>
      <c r="GAQ12" s="176"/>
      <c r="GAR12" s="176"/>
      <c r="GAS12" s="176"/>
      <c r="GAT12" s="176"/>
      <c r="GAU12" s="176"/>
      <c r="GAV12" s="176"/>
      <c r="GAW12" s="176"/>
      <c r="GAX12" s="176"/>
      <c r="GAY12" s="176"/>
      <c r="GAZ12" s="176"/>
      <c r="GBA12" s="176"/>
      <c r="GBB12" s="176"/>
      <c r="GBC12" s="176"/>
      <c r="GBD12" s="176"/>
      <c r="GBE12" s="176"/>
      <c r="GBF12" s="176"/>
      <c r="GBG12" s="176"/>
      <c r="GBH12" s="176"/>
      <c r="GBI12" s="176"/>
      <c r="GBJ12" s="176"/>
      <c r="GBK12" s="176"/>
      <c r="GBL12" s="176"/>
      <c r="GBM12" s="176"/>
      <c r="GBN12" s="176"/>
      <c r="GBO12" s="176"/>
      <c r="GBP12" s="176"/>
      <c r="GBQ12" s="176"/>
      <c r="GBR12" s="176"/>
      <c r="GBS12" s="176"/>
      <c r="GBT12" s="176"/>
      <c r="GBU12" s="176"/>
      <c r="GBV12" s="176"/>
      <c r="GBW12" s="176"/>
      <c r="GBX12" s="176"/>
      <c r="GBY12" s="176"/>
      <c r="GBZ12" s="176"/>
      <c r="GCA12" s="176"/>
      <c r="GCB12" s="176"/>
      <c r="GCC12" s="176"/>
      <c r="GCD12" s="176"/>
      <c r="GCE12" s="176"/>
      <c r="GCF12" s="176"/>
      <c r="GCG12" s="176"/>
      <c r="GCH12" s="176"/>
      <c r="GCI12" s="176"/>
      <c r="GCJ12" s="176"/>
      <c r="GCK12" s="176"/>
      <c r="GCL12" s="176"/>
      <c r="GCM12" s="176"/>
      <c r="GCN12" s="176"/>
      <c r="GCO12" s="176"/>
      <c r="GCP12" s="176"/>
      <c r="GCQ12" s="176"/>
      <c r="GCR12" s="176"/>
      <c r="GCS12" s="176"/>
      <c r="GCT12" s="176"/>
      <c r="GCU12" s="176"/>
      <c r="GCV12" s="176"/>
      <c r="GCW12" s="176"/>
      <c r="GCX12" s="176"/>
      <c r="GCY12" s="176"/>
      <c r="GCZ12" s="176"/>
      <c r="GDA12" s="176"/>
      <c r="GDB12" s="176"/>
      <c r="GDC12" s="176"/>
      <c r="GDD12" s="176"/>
      <c r="GDE12" s="176"/>
      <c r="GDF12" s="176"/>
      <c r="GDG12" s="176"/>
      <c r="GDH12" s="176"/>
      <c r="GDI12" s="176"/>
      <c r="GDJ12" s="176"/>
      <c r="GDK12" s="176"/>
      <c r="GDL12" s="176"/>
      <c r="GDM12" s="176"/>
      <c r="GDN12" s="176"/>
      <c r="GDO12" s="176"/>
      <c r="GDP12" s="176"/>
      <c r="GDQ12" s="176"/>
      <c r="GDR12" s="176"/>
      <c r="GDS12" s="176"/>
      <c r="GDT12" s="176"/>
      <c r="GDU12" s="176"/>
      <c r="GDV12" s="176"/>
      <c r="GDW12" s="176"/>
      <c r="GDX12" s="176"/>
      <c r="GDY12" s="176"/>
      <c r="GDZ12" s="176"/>
      <c r="GEA12" s="176"/>
      <c r="GEB12" s="176"/>
      <c r="GEC12" s="176"/>
      <c r="GED12" s="176"/>
      <c r="GEE12" s="176"/>
      <c r="GEF12" s="176"/>
      <c r="GEG12" s="176"/>
      <c r="GEH12" s="176"/>
      <c r="GEI12" s="176"/>
      <c r="GEJ12" s="176"/>
      <c r="GEK12" s="176"/>
      <c r="GEL12" s="176"/>
      <c r="GEM12" s="176"/>
      <c r="GEN12" s="176"/>
      <c r="GEO12" s="176"/>
      <c r="GEP12" s="176"/>
      <c r="GEQ12" s="176"/>
      <c r="GER12" s="176"/>
      <c r="GES12" s="176"/>
      <c r="GET12" s="176"/>
      <c r="GEU12" s="176"/>
      <c r="GEV12" s="176"/>
      <c r="GEW12" s="176"/>
      <c r="GEX12" s="176"/>
      <c r="GEY12" s="176"/>
      <c r="GEZ12" s="176"/>
      <c r="GFA12" s="176"/>
      <c r="GFB12" s="176"/>
      <c r="GFC12" s="176"/>
      <c r="GFD12" s="176"/>
      <c r="GFE12" s="176"/>
      <c r="GFF12" s="176"/>
      <c r="GFG12" s="176"/>
      <c r="GFH12" s="176"/>
      <c r="GFI12" s="176"/>
      <c r="GFJ12" s="176"/>
      <c r="GFK12" s="176"/>
      <c r="GFL12" s="176"/>
      <c r="GFM12" s="176"/>
      <c r="GFN12" s="176"/>
      <c r="GFO12" s="176"/>
      <c r="GFP12" s="176"/>
      <c r="GFQ12" s="176"/>
      <c r="GFR12" s="176"/>
      <c r="GFS12" s="176"/>
      <c r="GFT12" s="176"/>
      <c r="GFU12" s="176"/>
      <c r="GFV12" s="176"/>
      <c r="GFW12" s="176"/>
      <c r="GFX12" s="176"/>
      <c r="GFY12" s="176"/>
      <c r="GFZ12" s="176"/>
      <c r="GGA12" s="176"/>
      <c r="GGB12" s="176"/>
      <c r="GGC12" s="176"/>
      <c r="GGD12" s="176"/>
      <c r="GGE12" s="176"/>
      <c r="GGF12" s="176"/>
      <c r="GGG12" s="176"/>
      <c r="GGH12" s="176"/>
      <c r="GGI12" s="176"/>
      <c r="GGJ12" s="176"/>
      <c r="GGK12" s="176"/>
      <c r="GGL12" s="176"/>
      <c r="GGM12" s="176"/>
      <c r="GGN12" s="176"/>
      <c r="GGO12" s="176"/>
      <c r="GGP12" s="176"/>
      <c r="GGQ12" s="176"/>
      <c r="GGR12" s="176"/>
      <c r="GGS12" s="176"/>
      <c r="GGT12" s="176"/>
      <c r="GGU12" s="176"/>
      <c r="GGV12" s="176"/>
      <c r="GGW12" s="176"/>
      <c r="GGX12" s="176"/>
      <c r="GGY12" s="176"/>
      <c r="GGZ12" s="176"/>
      <c r="GHA12" s="176"/>
      <c r="GHB12" s="176"/>
      <c r="GHC12" s="176"/>
      <c r="GHD12" s="176"/>
      <c r="GHE12" s="176"/>
      <c r="GHF12" s="176"/>
      <c r="GHG12" s="176"/>
      <c r="GHH12" s="176"/>
      <c r="GHI12" s="176"/>
      <c r="GHJ12" s="176"/>
      <c r="GHK12" s="176"/>
      <c r="GHL12" s="176"/>
      <c r="GHM12" s="176"/>
      <c r="GHN12" s="176"/>
      <c r="GHO12" s="176"/>
      <c r="GHP12" s="176"/>
      <c r="GHQ12" s="176"/>
      <c r="GHR12" s="176"/>
      <c r="GHS12" s="176"/>
      <c r="GHT12" s="176"/>
      <c r="GHU12" s="176"/>
      <c r="GHV12" s="176"/>
      <c r="GHW12" s="176"/>
      <c r="GHX12" s="176"/>
      <c r="GHY12" s="176"/>
      <c r="GHZ12" s="176"/>
      <c r="GIA12" s="176"/>
      <c r="GIB12" s="176"/>
      <c r="GIC12" s="176"/>
      <c r="GID12" s="176"/>
      <c r="GIE12" s="176"/>
      <c r="GIF12" s="176"/>
      <c r="GIG12" s="176"/>
      <c r="GIH12" s="176"/>
      <c r="GII12" s="176"/>
      <c r="GIJ12" s="176"/>
      <c r="GIK12" s="176"/>
      <c r="GIL12" s="176"/>
      <c r="GIM12" s="176"/>
      <c r="GIN12" s="176"/>
      <c r="GIO12" s="176"/>
      <c r="GIP12" s="176"/>
      <c r="GIQ12" s="176"/>
      <c r="GIR12" s="176"/>
      <c r="GIS12" s="176"/>
      <c r="GIT12" s="176"/>
      <c r="GIU12" s="176"/>
      <c r="GIV12" s="176"/>
      <c r="GIW12" s="176"/>
      <c r="GIX12" s="176"/>
      <c r="GIY12" s="176"/>
      <c r="GIZ12" s="176"/>
      <c r="GJA12" s="176"/>
      <c r="GJB12" s="176"/>
      <c r="GJC12" s="176"/>
      <c r="GJD12" s="176"/>
      <c r="GJE12" s="176"/>
      <c r="GJF12" s="176"/>
      <c r="GJG12" s="176"/>
      <c r="GJH12" s="176"/>
      <c r="GJI12" s="176"/>
      <c r="GJJ12" s="176"/>
      <c r="GJK12" s="176"/>
      <c r="GJL12" s="176"/>
      <c r="GJM12" s="176"/>
      <c r="GJN12" s="176"/>
      <c r="GJO12" s="176"/>
      <c r="GJP12" s="176"/>
      <c r="GJQ12" s="176"/>
      <c r="GJR12" s="176"/>
      <c r="GJS12" s="176"/>
      <c r="GJT12" s="176"/>
      <c r="GJU12" s="176"/>
      <c r="GJV12" s="176"/>
      <c r="GJW12" s="176"/>
      <c r="GJX12" s="176"/>
      <c r="GJY12" s="176"/>
      <c r="GJZ12" s="176"/>
      <c r="GKA12" s="176"/>
      <c r="GKB12" s="176"/>
      <c r="GKC12" s="176"/>
      <c r="GKD12" s="176"/>
      <c r="GKE12" s="176"/>
      <c r="GKF12" s="176"/>
      <c r="GKG12" s="176"/>
      <c r="GKH12" s="176"/>
      <c r="GKI12" s="176"/>
      <c r="GKJ12" s="176"/>
      <c r="GKK12" s="176"/>
      <c r="GKL12" s="176"/>
      <c r="GKM12" s="176"/>
      <c r="GKN12" s="176"/>
      <c r="GKO12" s="176"/>
      <c r="GKP12" s="176"/>
      <c r="GKQ12" s="176"/>
      <c r="GKR12" s="176"/>
      <c r="GKS12" s="176"/>
      <c r="GKT12" s="176"/>
      <c r="GKU12" s="176"/>
      <c r="GKV12" s="176"/>
      <c r="GKW12" s="176"/>
      <c r="GKX12" s="176"/>
      <c r="GKY12" s="176"/>
      <c r="GKZ12" s="176"/>
      <c r="GLA12" s="176"/>
      <c r="GLB12" s="176"/>
      <c r="GLC12" s="176"/>
      <c r="GLD12" s="176"/>
      <c r="GLE12" s="176"/>
      <c r="GLF12" s="176"/>
      <c r="GLG12" s="176"/>
      <c r="GLH12" s="176"/>
      <c r="GLI12" s="176"/>
      <c r="GLJ12" s="176"/>
      <c r="GLK12" s="176"/>
      <c r="GLL12" s="176"/>
      <c r="GLM12" s="176"/>
      <c r="GLN12" s="176"/>
      <c r="GLO12" s="176"/>
      <c r="GLP12" s="176"/>
      <c r="GLQ12" s="176"/>
      <c r="GLR12" s="176"/>
      <c r="GLS12" s="176"/>
      <c r="GLT12" s="176"/>
      <c r="GLU12" s="176"/>
      <c r="GLV12" s="176"/>
      <c r="GLW12" s="176"/>
      <c r="GLX12" s="176"/>
      <c r="GLY12" s="176"/>
      <c r="GLZ12" s="176"/>
      <c r="GMA12" s="176"/>
      <c r="GMB12" s="176"/>
      <c r="GMC12" s="176"/>
      <c r="GMD12" s="176"/>
      <c r="GME12" s="176"/>
      <c r="GMF12" s="176"/>
      <c r="GMG12" s="176"/>
      <c r="GMH12" s="176"/>
      <c r="GMI12" s="176"/>
      <c r="GMJ12" s="176"/>
      <c r="GMK12" s="176"/>
      <c r="GML12" s="176"/>
      <c r="GMM12" s="176"/>
      <c r="GMN12" s="176"/>
      <c r="GMO12" s="176"/>
      <c r="GMP12" s="176"/>
      <c r="GMQ12" s="176"/>
      <c r="GMR12" s="176"/>
      <c r="GMS12" s="176"/>
      <c r="GMT12" s="176"/>
      <c r="GMU12" s="176"/>
      <c r="GMV12" s="176"/>
      <c r="GMW12" s="176"/>
      <c r="GMX12" s="176"/>
      <c r="GMY12" s="176"/>
      <c r="GMZ12" s="176"/>
      <c r="GNA12" s="176"/>
      <c r="GNB12" s="176"/>
      <c r="GNC12" s="176"/>
      <c r="GND12" s="176"/>
      <c r="GNE12" s="176"/>
      <c r="GNF12" s="176"/>
      <c r="GNG12" s="176"/>
      <c r="GNH12" s="176"/>
      <c r="GNI12" s="176"/>
      <c r="GNJ12" s="176"/>
      <c r="GNK12" s="176"/>
      <c r="GNL12" s="176"/>
      <c r="GNM12" s="176"/>
      <c r="GNN12" s="176"/>
      <c r="GNO12" s="176"/>
      <c r="GNP12" s="176"/>
      <c r="GNQ12" s="176"/>
      <c r="GNR12" s="176"/>
      <c r="GNS12" s="176"/>
      <c r="GNT12" s="176"/>
      <c r="GNU12" s="176"/>
      <c r="GNV12" s="176"/>
      <c r="GNW12" s="176"/>
      <c r="GNX12" s="176"/>
      <c r="GNY12" s="176"/>
      <c r="GNZ12" s="176"/>
      <c r="GOA12" s="176"/>
      <c r="GOB12" s="176"/>
      <c r="GOC12" s="176"/>
      <c r="GOD12" s="176"/>
      <c r="GOE12" s="176"/>
      <c r="GOF12" s="176"/>
      <c r="GOG12" s="176"/>
      <c r="GOH12" s="176"/>
      <c r="GOI12" s="176"/>
      <c r="GOJ12" s="176"/>
      <c r="GOK12" s="176"/>
      <c r="GOL12" s="176"/>
      <c r="GOM12" s="176"/>
      <c r="GON12" s="176"/>
      <c r="GOO12" s="176"/>
      <c r="GOP12" s="176"/>
      <c r="GOQ12" s="176"/>
      <c r="GOR12" s="176"/>
      <c r="GOS12" s="176"/>
      <c r="GOT12" s="176"/>
      <c r="GOU12" s="176"/>
      <c r="GOV12" s="176"/>
      <c r="GOW12" s="176"/>
      <c r="GOX12" s="176"/>
      <c r="GOY12" s="176"/>
      <c r="GOZ12" s="176"/>
      <c r="GPA12" s="176"/>
      <c r="GPB12" s="176"/>
      <c r="GPC12" s="176"/>
      <c r="GPD12" s="176"/>
      <c r="GPE12" s="176"/>
      <c r="GPF12" s="176"/>
      <c r="GPG12" s="176"/>
      <c r="GPH12" s="176"/>
      <c r="GPI12" s="176"/>
      <c r="GPJ12" s="176"/>
      <c r="GPK12" s="176"/>
      <c r="GPL12" s="176"/>
      <c r="GPM12" s="176"/>
      <c r="GPN12" s="176"/>
      <c r="GPO12" s="176"/>
      <c r="GPP12" s="176"/>
      <c r="GPQ12" s="176"/>
      <c r="GPR12" s="176"/>
      <c r="GPS12" s="176"/>
      <c r="GPT12" s="176"/>
      <c r="GPU12" s="176"/>
      <c r="GPV12" s="176"/>
      <c r="GPW12" s="176"/>
      <c r="GPX12" s="176"/>
      <c r="GPY12" s="176"/>
      <c r="GPZ12" s="176"/>
      <c r="GQA12" s="176"/>
      <c r="GQB12" s="176"/>
      <c r="GQC12" s="176"/>
      <c r="GQD12" s="176"/>
      <c r="GQE12" s="176"/>
      <c r="GQF12" s="176"/>
      <c r="GQG12" s="176"/>
      <c r="GQH12" s="176"/>
      <c r="GQI12" s="176"/>
      <c r="GQJ12" s="176"/>
      <c r="GQK12" s="176"/>
      <c r="GQL12" s="176"/>
      <c r="GQM12" s="176"/>
      <c r="GQN12" s="176"/>
      <c r="GQO12" s="176"/>
      <c r="GQP12" s="176"/>
      <c r="GQQ12" s="176"/>
      <c r="GQR12" s="176"/>
      <c r="GQS12" s="176"/>
      <c r="GQT12" s="176"/>
      <c r="GQU12" s="176"/>
      <c r="GQV12" s="176"/>
      <c r="GQW12" s="176"/>
      <c r="GQX12" s="176"/>
      <c r="GQY12" s="176"/>
      <c r="GQZ12" s="176"/>
      <c r="GRA12" s="176"/>
      <c r="GRB12" s="176"/>
      <c r="GRC12" s="176"/>
      <c r="GRD12" s="176"/>
      <c r="GRE12" s="176"/>
      <c r="GRF12" s="176"/>
      <c r="GRG12" s="176"/>
      <c r="GRH12" s="176"/>
      <c r="GRI12" s="176"/>
      <c r="GRJ12" s="176"/>
      <c r="GRK12" s="176"/>
      <c r="GRL12" s="176"/>
      <c r="GRM12" s="176"/>
      <c r="GRN12" s="176"/>
      <c r="GRO12" s="176"/>
      <c r="GRP12" s="176"/>
      <c r="GRQ12" s="176"/>
      <c r="GRR12" s="176"/>
      <c r="GRS12" s="176"/>
      <c r="GRT12" s="176"/>
      <c r="GRU12" s="176"/>
      <c r="GRV12" s="176"/>
      <c r="GRW12" s="176"/>
      <c r="GRX12" s="176"/>
      <c r="GRY12" s="176"/>
      <c r="GRZ12" s="176"/>
      <c r="GSA12" s="176"/>
      <c r="GSB12" s="176"/>
      <c r="GSC12" s="176"/>
      <c r="GSD12" s="176"/>
      <c r="GSE12" s="176"/>
      <c r="GSF12" s="176"/>
      <c r="GSG12" s="176"/>
      <c r="GSH12" s="176"/>
      <c r="GSI12" s="176"/>
      <c r="GSJ12" s="176"/>
      <c r="GSK12" s="176"/>
      <c r="GSL12" s="176"/>
      <c r="GSM12" s="176"/>
      <c r="GSN12" s="176"/>
      <c r="GSO12" s="176"/>
      <c r="GSP12" s="176"/>
      <c r="GSQ12" s="176"/>
      <c r="GSR12" s="176"/>
      <c r="GSS12" s="176"/>
      <c r="GST12" s="176"/>
      <c r="GSU12" s="176"/>
      <c r="GSV12" s="176"/>
      <c r="GSW12" s="176"/>
      <c r="GSX12" s="176"/>
      <c r="GSY12" s="176"/>
      <c r="GSZ12" s="176"/>
      <c r="GTA12" s="176"/>
      <c r="GTB12" s="176"/>
      <c r="GTC12" s="176"/>
      <c r="GTD12" s="176"/>
      <c r="GTE12" s="176"/>
      <c r="GTF12" s="176"/>
      <c r="GTG12" s="176"/>
      <c r="GTH12" s="176"/>
      <c r="GTI12" s="176"/>
      <c r="GTJ12" s="176"/>
      <c r="GTK12" s="176"/>
      <c r="GTL12" s="176"/>
      <c r="GTM12" s="176"/>
      <c r="GTN12" s="176"/>
      <c r="GTO12" s="176"/>
      <c r="GTP12" s="176"/>
      <c r="GTQ12" s="176"/>
      <c r="GTR12" s="176"/>
      <c r="GTS12" s="176"/>
      <c r="GTT12" s="176"/>
      <c r="GTU12" s="176"/>
      <c r="GTV12" s="176"/>
      <c r="GTW12" s="176"/>
      <c r="GTX12" s="176"/>
      <c r="GTY12" s="176"/>
      <c r="GTZ12" s="176"/>
      <c r="GUA12" s="176"/>
      <c r="GUB12" s="176"/>
      <c r="GUC12" s="176"/>
      <c r="GUD12" s="176"/>
      <c r="GUE12" s="176"/>
      <c r="GUF12" s="176"/>
      <c r="GUG12" s="176"/>
      <c r="GUH12" s="176"/>
      <c r="GUI12" s="176"/>
      <c r="GUJ12" s="176"/>
      <c r="GUK12" s="176"/>
      <c r="GUL12" s="176"/>
      <c r="GUM12" s="176"/>
      <c r="GUN12" s="176"/>
      <c r="GUO12" s="176"/>
      <c r="GUP12" s="176"/>
      <c r="GUQ12" s="176"/>
      <c r="GUR12" s="176"/>
      <c r="GUS12" s="176"/>
      <c r="GUT12" s="176"/>
      <c r="GUU12" s="176"/>
      <c r="GUV12" s="176"/>
      <c r="GUW12" s="176"/>
      <c r="GUX12" s="176"/>
      <c r="GUY12" s="176"/>
      <c r="GUZ12" s="176"/>
      <c r="GVA12" s="176"/>
      <c r="GVB12" s="176"/>
      <c r="GVC12" s="176"/>
      <c r="GVD12" s="176"/>
      <c r="GVE12" s="176"/>
      <c r="GVF12" s="176"/>
      <c r="GVG12" s="176"/>
      <c r="GVH12" s="176"/>
      <c r="GVI12" s="176"/>
      <c r="GVJ12" s="176"/>
      <c r="GVK12" s="176"/>
      <c r="GVL12" s="176"/>
      <c r="GVM12" s="176"/>
      <c r="GVN12" s="176"/>
      <c r="GVO12" s="176"/>
      <c r="GVP12" s="176"/>
      <c r="GVQ12" s="176"/>
      <c r="GVR12" s="176"/>
      <c r="GVS12" s="176"/>
      <c r="GVT12" s="176"/>
      <c r="GVU12" s="176"/>
      <c r="GVV12" s="176"/>
      <c r="GVW12" s="176"/>
      <c r="GVX12" s="176"/>
      <c r="GVY12" s="176"/>
      <c r="GVZ12" s="176"/>
      <c r="GWA12" s="176"/>
      <c r="GWB12" s="176"/>
      <c r="GWC12" s="176"/>
      <c r="GWD12" s="176"/>
      <c r="GWE12" s="176"/>
      <c r="GWF12" s="176"/>
      <c r="GWG12" s="176"/>
      <c r="GWH12" s="176"/>
      <c r="GWI12" s="176"/>
      <c r="GWJ12" s="176"/>
      <c r="GWK12" s="176"/>
      <c r="GWL12" s="176"/>
      <c r="GWM12" s="176"/>
      <c r="GWN12" s="176"/>
      <c r="GWO12" s="176"/>
      <c r="GWP12" s="176"/>
      <c r="GWQ12" s="176"/>
      <c r="GWR12" s="176"/>
      <c r="GWS12" s="176"/>
      <c r="GWT12" s="176"/>
      <c r="GWU12" s="176"/>
      <c r="GWV12" s="176"/>
      <c r="GWW12" s="176"/>
      <c r="GWX12" s="176"/>
      <c r="GWY12" s="176"/>
      <c r="GWZ12" s="176"/>
      <c r="GXA12" s="176"/>
      <c r="GXB12" s="176"/>
      <c r="GXC12" s="176"/>
      <c r="GXD12" s="176"/>
      <c r="GXE12" s="176"/>
      <c r="GXF12" s="176"/>
      <c r="GXG12" s="176"/>
      <c r="GXH12" s="176"/>
      <c r="GXI12" s="176"/>
      <c r="GXJ12" s="176"/>
      <c r="GXK12" s="176"/>
      <c r="GXL12" s="176"/>
      <c r="GXM12" s="176"/>
      <c r="GXN12" s="176"/>
      <c r="GXO12" s="176"/>
      <c r="GXP12" s="176"/>
      <c r="GXQ12" s="176"/>
      <c r="GXR12" s="176"/>
      <c r="GXS12" s="176"/>
      <c r="GXT12" s="176"/>
      <c r="GXU12" s="176"/>
      <c r="GXV12" s="176"/>
      <c r="GXW12" s="176"/>
      <c r="GXX12" s="176"/>
      <c r="GXY12" s="176"/>
      <c r="GXZ12" s="176"/>
      <c r="GYA12" s="176"/>
      <c r="GYB12" s="176"/>
      <c r="GYC12" s="176"/>
      <c r="GYD12" s="176"/>
      <c r="GYE12" s="176"/>
      <c r="GYF12" s="176"/>
      <c r="GYG12" s="176"/>
      <c r="GYH12" s="176"/>
      <c r="GYI12" s="176"/>
      <c r="GYJ12" s="176"/>
      <c r="GYK12" s="176"/>
      <c r="GYL12" s="176"/>
      <c r="GYM12" s="176"/>
      <c r="GYN12" s="176"/>
      <c r="GYO12" s="176"/>
      <c r="GYP12" s="176"/>
      <c r="GYQ12" s="176"/>
      <c r="GYR12" s="176"/>
      <c r="GYS12" s="176"/>
      <c r="GYT12" s="176"/>
      <c r="GYU12" s="176"/>
      <c r="GYV12" s="176"/>
      <c r="GYW12" s="176"/>
      <c r="GYX12" s="176"/>
      <c r="GYY12" s="176"/>
      <c r="GYZ12" s="176"/>
      <c r="GZA12" s="176"/>
      <c r="GZB12" s="176"/>
      <c r="GZC12" s="176"/>
      <c r="GZD12" s="176"/>
      <c r="GZE12" s="176"/>
      <c r="GZF12" s="176"/>
      <c r="GZG12" s="176"/>
      <c r="GZH12" s="176"/>
      <c r="GZI12" s="176"/>
      <c r="GZJ12" s="176"/>
      <c r="GZK12" s="176"/>
      <c r="GZL12" s="176"/>
      <c r="GZM12" s="176"/>
      <c r="GZN12" s="176"/>
      <c r="GZO12" s="176"/>
      <c r="GZP12" s="176"/>
      <c r="GZQ12" s="176"/>
      <c r="GZR12" s="176"/>
      <c r="GZS12" s="176"/>
      <c r="GZT12" s="176"/>
      <c r="GZU12" s="176"/>
      <c r="GZV12" s="176"/>
      <c r="GZW12" s="176"/>
      <c r="GZX12" s="176"/>
      <c r="GZY12" s="176"/>
      <c r="GZZ12" s="176"/>
      <c r="HAA12" s="176"/>
      <c r="HAB12" s="176"/>
      <c r="HAC12" s="176"/>
      <c r="HAD12" s="176"/>
      <c r="HAE12" s="176"/>
      <c r="HAF12" s="176"/>
      <c r="HAG12" s="176"/>
      <c r="HAH12" s="176"/>
      <c r="HAI12" s="176"/>
      <c r="HAJ12" s="176"/>
      <c r="HAK12" s="176"/>
      <c r="HAL12" s="176"/>
      <c r="HAM12" s="176"/>
      <c r="HAN12" s="176"/>
      <c r="HAO12" s="176"/>
      <c r="HAP12" s="176"/>
      <c r="HAQ12" s="176"/>
      <c r="HAR12" s="176"/>
      <c r="HAS12" s="176"/>
      <c r="HAT12" s="176"/>
      <c r="HAU12" s="176"/>
      <c r="HAV12" s="176"/>
      <c r="HAW12" s="176"/>
      <c r="HAX12" s="176"/>
      <c r="HAY12" s="176"/>
      <c r="HAZ12" s="176"/>
      <c r="HBA12" s="176"/>
      <c r="HBB12" s="176"/>
      <c r="HBC12" s="176"/>
      <c r="HBD12" s="176"/>
      <c r="HBE12" s="176"/>
      <c r="HBF12" s="176"/>
      <c r="HBG12" s="176"/>
      <c r="HBH12" s="176"/>
      <c r="HBI12" s="176"/>
      <c r="HBJ12" s="176"/>
      <c r="HBK12" s="176"/>
      <c r="HBL12" s="176"/>
      <c r="HBM12" s="176"/>
      <c r="HBN12" s="176"/>
      <c r="HBO12" s="176"/>
      <c r="HBP12" s="176"/>
      <c r="HBQ12" s="176"/>
      <c r="HBR12" s="176"/>
      <c r="HBS12" s="176"/>
      <c r="HBT12" s="176"/>
      <c r="HBU12" s="176"/>
      <c r="HBV12" s="176"/>
      <c r="HBW12" s="176"/>
      <c r="HBX12" s="176"/>
      <c r="HBY12" s="176"/>
      <c r="HBZ12" s="176"/>
      <c r="HCA12" s="176"/>
      <c r="HCB12" s="176"/>
      <c r="HCC12" s="176"/>
      <c r="HCD12" s="176"/>
      <c r="HCE12" s="176"/>
      <c r="HCF12" s="176"/>
      <c r="HCG12" s="176"/>
      <c r="HCH12" s="176"/>
      <c r="HCI12" s="176"/>
      <c r="HCJ12" s="176"/>
      <c r="HCK12" s="176"/>
      <c r="HCL12" s="176"/>
      <c r="HCM12" s="176"/>
      <c r="HCN12" s="176"/>
      <c r="HCO12" s="176"/>
      <c r="HCP12" s="176"/>
      <c r="HCQ12" s="176"/>
      <c r="HCR12" s="176"/>
      <c r="HCS12" s="176"/>
      <c r="HCT12" s="176"/>
      <c r="HCU12" s="176"/>
      <c r="HCV12" s="176"/>
      <c r="HCW12" s="176"/>
      <c r="HCX12" s="176"/>
      <c r="HCY12" s="176"/>
      <c r="HCZ12" s="176"/>
      <c r="HDA12" s="176"/>
      <c r="HDB12" s="176"/>
      <c r="HDC12" s="176"/>
      <c r="HDD12" s="176"/>
      <c r="HDE12" s="176"/>
      <c r="HDF12" s="176"/>
      <c r="HDG12" s="176"/>
      <c r="HDH12" s="176"/>
      <c r="HDI12" s="176"/>
      <c r="HDJ12" s="176"/>
      <c r="HDK12" s="176"/>
      <c r="HDL12" s="176"/>
      <c r="HDM12" s="176"/>
      <c r="HDN12" s="176"/>
      <c r="HDO12" s="176"/>
      <c r="HDP12" s="176"/>
      <c r="HDQ12" s="176"/>
      <c r="HDR12" s="176"/>
      <c r="HDS12" s="176"/>
      <c r="HDT12" s="176"/>
      <c r="HDU12" s="176"/>
      <c r="HDV12" s="176"/>
      <c r="HDW12" s="176"/>
      <c r="HDX12" s="176"/>
      <c r="HDY12" s="176"/>
      <c r="HDZ12" s="176"/>
      <c r="HEA12" s="176"/>
      <c r="HEB12" s="176"/>
      <c r="HEC12" s="176"/>
      <c r="HED12" s="176"/>
      <c r="HEE12" s="176"/>
      <c r="HEF12" s="176"/>
      <c r="HEG12" s="176"/>
      <c r="HEH12" s="176"/>
      <c r="HEI12" s="176"/>
      <c r="HEJ12" s="176"/>
      <c r="HEK12" s="176"/>
      <c r="HEL12" s="176"/>
      <c r="HEM12" s="176"/>
      <c r="HEN12" s="176"/>
      <c r="HEO12" s="176"/>
      <c r="HEP12" s="176"/>
      <c r="HEQ12" s="176"/>
      <c r="HER12" s="176"/>
      <c r="HES12" s="176"/>
      <c r="HET12" s="176"/>
      <c r="HEU12" s="176"/>
      <c r="HEV12" s="176"/>
      <c r="HEW12" s="176"/>
      <c r="HEX12" s="176"/>
      <c r="HEY12" s="176"/>
      <c r="HEZ12" s="176"/>
      <c r="HFA12" s="176"/>
      <c r="HFB12" s="176"/>
      <c r="HFC12" s="176"/>
      <c r="HFD12" s="176"/>
      <c r="HFE12" s="176"/>
      <c r="HFF12" s="176"/>
      <c r="HFG12" s="176"/>
      <c r="HFH12" s="176"/>
      <c r="HFI12" s="176"/>
      <c r="HFJ12" s="176"/>
      <c r="HFK12" s="176"/>
      <c r="HFL12" s="176"/>
      <c r="HFM12" s="176"/>
      <c r="HFN12" s="176"/>
      <c r="HFO12" s="176"/>
      <c r="HFP12" s="176"/>
      <c r="HFQ12" s="176"/>
      <c r="HFR12" s="176"/>
      <c r="HFS12" s="176"/>
      <c r="HFT12" s="176"/>
      <c r="HFU12" s="176"/>
      <c r="HFV12" s="176"/>
      <c r="HFW12" s="176"/>
      <c r="HFX12" s="176"/>
      <c r="HFY12" s="176"/>
      <c r="HFZ12" s="176"/>
      <c r="HGA12" s="176"/>
      <c r="HGB12" s="176"/>
      <c r="HGC12" s="176"/>
      <c r="HGD12" s="176"/>
      <c r="HGE12" s="176"/>
      <c r="HGF12" s="176"/>
      <c r="HGG12" s="176"/>
      <c r="HGH12" s="176"/>
      <c r="HGI12" s="176"/>
      <c r="HGJ12" s="176"/>
      <c r="HGK12" s="176"/>
      <c r="HGL12" s="176"/>
      <c r="HGM12" s="176"/>
      <c r="HGN12" s="176"/>
      <c r="HGO12" s="176"/>
      <c r="HGP12" s="176"/>
      <c r="HGQ12" s="176"/>
      <c r="HGR12" s="176"/>
      <c r="HGS12" s="176"/>
      <c r="HGT12" s="176"/>
      <c r="HGU12" s="176"/>
      <c r="HGV12" s="176"/>
      <c r="HGW12" s="176"/>
      <c r="HGX12" s="176"/>
      <c r="HGY12" s="176"/>
      <c r="HGZ12" s="176"/>
      <c r="HHA12" s="176"/>
      <c r="HHB12" s="176"/>
      <c r="HHC12" s="176"/>
      <c r="HHD12" s="176"/>
      <c r="HHE12" s="176"/>
      <c r="HHF12" s="176"/>
      <c r="HHG12" s="176"/>
      <c r="HHH12" s="176"/>
      <c r="HHI12" s="176"/>
      <c r="HHJ12" s="176"/>
      <c r="HHK12" s="176"/>
      <c r="HHL12" s="176"/>
      <c r="HHM12" s="176"/>
      <c r="HHN12" s="176"/>
      <c r="HHO12" s="176"/>
      <c r="HHP12" s="176"/>
      <c r="HHQ12" s="176"/>
      <c r="HHR12" s="176"/>
      <c r="HHS12" s="176"/>
      <c r="HHT12" s="176"/>
      <c r="HHU12" s="176"/>
      <c r="HHV12" s="176"/>
      <c r="HHW12" s="176"/>
      <c r="HHX12" s="176"/>
      <c r="HHY12" s="176"/>
      <c r="HHZ12" s="176"/>
      <c r="HIA12" s="176"/>
      <c r="HIB12" s="176"/>
      <c r="HIC12" s="176"/>
      <c r="HID12" s="176"/>
      <c r="HIE12" s="176"/>
      <c r="HIF12" s="176"/>
      <c r="HIG12" s="176"/>
      <c r="HIH12" s="176"/>
      <c r="HII12" s="176"/>
      <c r="HIJ12" s="176"/>
      <c r="HIK12" s="176"/>
      <c r="HIL12" s="176"/>
      <c r="HIM12" s="176"/>
      <c r="HIN12" s="176"/>
      <c r="HIO12" s="176"/>
      <c r="HIP12" s="176"/>
      <c r="HIQ12" s="176"/>
      <c r="HIR12" s="176"/>
      <c r="HIS12" s="176"/>
      <c r="HIT12" s="176"/>
      <c r="HIU12" s="176"/>
      <c r="HIV12" s="176"/>
      <c r="HIW12" s="176"/>
      <c r="HIX12" s="176"/>
      <c r="HIY12" s="176"/>
      <c r="HIZ12" s="176"/>
      <c r="HJA12" s="176"/>
      <c r="HJB12" s="176"/>
      <c r="HJC12" s="176"/>
      <c r="HJD12" s="176"/>
      <c r="HJE12" s="176"/>
      <c r="HJF12" s="176"/>
      <c r="HJG12" s="176"/>
      <c r="HJH12" s="176"/>
      <c r="HJI12" s="176"/>
      <c r="HJJ12" s="176"/>
      <c r="HJK12" s="176"/>
      <c r="HJL12" s="176"/>
      <c r="HJM12" s="176"/>
      <c r="HJN12" s="176"/>
      <c r="HJO12" s="176"/>
      <c r="HJP12" s="176"/>
      <c r="HJQ12" s="176"/>
      <c r="HJR12" s="176"/>
      <c r="HJS12" s="176"/>
      <c r="HJT12" s="176"/>
      <c r="HJU12" s="176"/>
      <c r="HJV12" s="176"/>
      <c r="HJW12" s="176"/>
      <c r="HJX12" s="176"/>
      <c r="HJY12" s="176"/>
      <c r="HJZ12" s="176"/>
      <c r="HKA12" s="176"/>
      <c r="HKB12" s="176"/>
      <c r="HKC12" s="176"/>
      <c r="HKD12" s="176"/>
      <c r="HKE12" s="176"/>
      <c r="HKF12" s="176"/>
      <c r="HKG12" s="176"/>
      <c r="HKH12" s="176"/>
      <c r="HKI12" s="176"/>
      <c r="HKJ12" s="176"/>
      <c r="HKK12" s="176"/>
      <c r="HKL12" s="176"/>
      <c r="HKM12" s="176"/>
      <c r="HKN12" s="176"/>
      <c r="HKO12" s="176"/>
      <c r="HKP12" s="176"/>
      <c r="HKQ12" s="176"/>
      <c r="HKR12" s="176"/>
      <c r="HKS12" s="176"/>
      <c r="HKT12" s="176"/>
      <c r="HKU12" s="176"/>
      <c r="HKV12" s="176"/>
      <c r="HKW12" s="176"/>
      <c r="HKX12" s="176"/>
      <c r="HKY12" s="176"/>
      <c r="HKZ12" s="176"/>
      <c r="HLA12" s="176"/>
      <c r="HLB12" s="176"/>
      <c r="HLC12" s="176"/>
      <c r="HLD12" s="176"/>
      <c r="HLE12" s="176"/>
      <c r="HLF12" s="176"/>
      <c r="HLG12" s="176"/>
      <c r="HLH12" s="176"/>
      <c r="HLI12" s="176"/>
      <c r="HLJ12" s="176"/>
      <c r="HLK12" s="176"/>
      <c r="HLL12" s="176"/>
      <c r="HLM12" s="176"/>
      <c r="HLN12" s="176"/>
      <c r="HLO12" s="176"/>
      <c r="HLP12" s="176"/>
      <c r="HLQ12" s="176"/>
      <c r="HLR12" s="176"/>
      <c r="HLS12" s="176"/>
      <c r="HLT12" s="176"/>
      <c r="HLU12" s="176"/>
      <c r="HLV12" s="176"/>
      <c r="HLW12" s="176"/>
      <c r="HLX12" s="176"/>
      <c r="HLY12" s="176"/>
      <c r="HLZ12" s="176"/>
      <c r="HMA12" s="176"/>
      <c r="HMB12" s="176"/>
      <c r="HMC12" s="176"/>
      <c r="HMD12" s="176"/>
      <c r="HME12" s="176"/>
      <c r="HMF12" s="176"/>
      <c r="HMG12" s="176"/>
      <c r="HMH12" s="176"/>
      <c r="HMI12" s="176"/>
      <c r="HMJ12" s="176"/>
      <c r="HMK12" s="176"/>
      <c r="HML12" s="176"/>
      <c r="HMM12" s="176"/>
      <c r="HMN12" s="176"/>
      <c r="HMO12" s="176"/>
      <c r="HMP12" s="176"/>
      <c r="HMQ12" s="176"/>
      <c r="HMR12" s="176"/>
      <c r="HMS12" s="176"/>
      <c r="HMT12" s="176"/>
      <c r="HMU12" s="176"/>
      <c r="HMV12" s="176"/>
      <c r="HMW12" s="176"/>
      <c r="HMX12" s="176"/>
      <c r="HMY12" s="176"/>
      <c r="HMZ12" s="176"/>
      <c r="HNA12" s="176"/>
      <c r="HNB12" s="176"/>
      <c r="HNC12" s="176"/>
      <c r="HND12" s="176"/>
      <c r="HNE12" s="176"/>
      <c r="HNF12" s="176"/>
      <c r="HNG12" s="176"/>
      <c r="HNH12" s="176"/>
      <c r="HNI12" s="176"/>
      <c r="HNJ12" s="176"/>
      <c r="HNK12" s="176"/>
      <c r="HNL12" s="176"/>
      <c r="HNM12" s="176"/>
      <c r="HNN12" s="176"/>
      <c r="HNO12" s="176"/>
      <c r="HNP12" s="176"/>
      <c r="HNQ12" s="176"/>
      <c r="HNR12" s="176"/>
      <c r="HNS12" s="176"/>
      <c r="HNT12" s="176"/>
      <c r="HNU12" s="176"/>
      <c r="HNV12" s="176"/>
      <c r="HNW12" s="176"/>
      <c r="HNX12" s="176"/>
      <c r="HNY12" s="176"/>
      <c r="HNZ12" s="176"/>
      <c r="HOA12" s="176"/>
      <c r="HOB12" s="176"/>
      <c r="HOC12" s="176"/>
      <c r="HOD12" s="176"/>
      <c r="HOE12" s="176"/>
      <c r="HOF12" s="176"/>
      <c r="HOG12" s="176"/>
      <c r="HOH12" s="176"/>
      <c r="HOI12" s="176"/>
      <c r="HOJ12" s="176"/>
      <c r="HOK12" s="176"/>
      <c r="HOL12" s="176"/>
      <c r="HOM12" s="176"/>
      <c r="HON12" s="176"/>
      <c r="HOO12" s="176"/>
      <c r="HOP12" s="176"/>
      <c r="HOQ12" s="176"/>
      <c r="HOR12" s="176"/>
      <c r="HOS12" s="176"/>
      <c r="HOT12" s="176"/>
      <c r="HOU12" s="176"/>
      <c r="HOV12" s="176"/>
      <c r="HOW12" s="176"/>
      <c r="HOX12" s="176"/>
      <c r="HOY12" s="176"/>
      <c r="HOZ12" s="176"/>
      <c r="HPA12" s="176"/>
      <c r="HPB12" s="176"/>
      <c r="HPC12" s="176"/>
      <c r="HPD12" s="176"/>
      <c r="HPE12" s="176"/>
      <c r="HPF12" s="176"/>
      <c r="HPG12" s="176"/>
      <c r="HPH12" s="176"/>
      <c r="HPI12" s="176"/>
      <c r="HPJ12" s="176"/>
      <c r="HPK12" s="176"/>
      <c r="HPL12" s="176"/>
      <c r="HPM12" s="176"/>
      <c r="HPN12" s="176"/>
      <c r="HPO12" s="176"/>
      <c r="HPP12" s="176"/>
      <c r="HPQ12" s="176"/>
      <c r="HPR12" s="176"/>
      <c r="HPS12" s="176"/>
      <c r="HPT12" s="176"/>
      <c r="HPU12" s="176"/>
      <c r="HPV12" s="176"/>
      <c r="HPW12" s="176"/>
      <c r="HPX12" s="176"/>
      <c r="HPY12" s="176"/>
      <c r="HPZ12" s="176"/>
      <c r="HQA12" s="176"/>
      <c r="HQB12" s="176"/>
      <c r="HQC12" s="176"/>
      <c r="HQD12" s="176"/>
      <c r="HQE12" s="176"/>
      <c r="HQF12" s="176"/>
      <c r="HQG12" s="176"/>
      <c r="HQH12" s="176"/>
      <c r="HQI12" s="176"/>
      <c r="HQJ12" s="176"/>
      <c r="HQK12" s="176"/>
      <c r="HQL12" s="176"/>
      <c r="HQM12" s="176"/>
      <c r="HQN12" s="176"/>
      <c r="HQO12" s="176"/>
      <c r="HQP12" s="176"/>
      <c r="HQQ12" s="176"/>
      <c r="HQR12" s="176"/>
      <c r="HQS12" s="176"/>
      <c r="HQT12" s="176"/>
      <c r="HQU12" s="176"/>
      <c r="HQV12" s="176"/>
      <c r="HQW12" s="176"/>
      <c r="HQX12" s="176"/>
      <c r="HQY12" s="176"/>
      <c r="HQZ12" s="176"/>
      <c r="HRA12" s="176"/>
      <c r="HRB12" s="176"/>
      <c r="HRC12" s="176"/>
      <c r="HRD12" s="176"/>
      <c r="HRE12" s="176"/>
      <c r="HRF12" s="176"/>
      <c r="HRG12" s="176"/>
      <c r="HRH12" s="176"/>
      <c r="HRI12" s="176"/>
      <c r="HRJ12" s="176"/>
      <c r="HRK12" s="176"/>
      <c r="HRL12" s="176"/>
      <c r="HRM12" s="176"/>
      <c r="HRN12" s="176"/>
      <c r="HRO12" s="176"/>
      <c r="HRP12" s="176"/>
      <c r="HRQ12" s="176"/>
      <c r="HRR12" s="176"/>
      <c r="HRS12" s="176"/>
      <c r="HRT12" s="176"/>
      <c r="HRU12" s="176"/>
      <c r="HRV12" s="176"/>
      <c r="HRW12" s="176"/>
      <c r="HRX12" s="176"/>
      <c r="HRY12" s="176"/>
      <c r="HRZ12" s="176"/>
      <c r="HSA12" s="176"/>
      <c r="HSB12" s="176"/>
      <c r="HSC12" s="176"/>
      <c r="HSD12" s="176"/>
      <c r="HSE12" s="176"/>
      <c r="HSF12" s="176"/>
      <c r="HSG12" s="176"/>
      <c r="HSH12" s="176"/>
      <c r="HSI12" s="176"/>
      <c r="HSJ12" s="176"/>
      <c r="HSK12" s="176"/>
      <c r="HSL12" s="176"/>
      <c r="HSM12" s="176"/>
      <c r="HSN12" s="176"/>
      <c r="HSO12" s="176"/>
      <c r="HSP12" s="176"/>
      <c r="HSQ12" s="176"/>
      <c r="HSR12" s="176"/>
      <c r="HSS12" s="176"/>
      <c r="HST12" s="176"/>
      <c r="HSU12" s="176"/>
      <c r="HSV12" s="176"/>
      <c r="HSW12" s="176"/>
      <c r="HSX12" s="176"/>
      <c r="HSY12" s="176"/>
      <c r="HSZ12" s="176"/>
      <c r="HTA12" s="176"/>
      <c r="HTB12" s="176"/>
      <c r="HTC12" s="176"/>
      <c r="HTD12" s="176"/>
      <c r="HTE12" s="176"/>
      <c r="HTF12" s="176"/>
      <c r="HTG12" s="176"/>
      <c r="HTH12" s="176"/>
      <c r="HTI12" s="176"/>
      <c r="HTJ12" s="176"/>
      <c r="HTK12" s="176"/>
      <c r="HTL12" s="176"/>
      <c r="HTM12" s="176"/>
      <c r="HTN12" s="176"/>
      <c r="HTO12" s="176"/>
      <c r="HTP12" s="176"/>
      <c r="HTQ12" s="176"/>
      <c r="HTR12" s="176"/>
      <c r="HTS12" s="176"/>
      <c r="HTT12" s="176"/>
      <c r="HTU12" s="176"/>
      <c r="HTV12" s="176"/>
      <c r="HTW12" s="176"/>
      <c r="HTX12" s="176"/>
      <c r="HTY12" s="176"/>
      <c r="HTZ12" s="176"/>
      <c r="HUA12" s="176"/>
      <c r="HUB12" s="176"/>
      <c r="HUC12" s="176"/>
      <c r="HUD12" s="176"/>
      <c r="HUE12" s="176"/>
      <c r="HUF12" s="176"/>
      <c r="HUG12" s="176"/>
      <c r="HUH12" s="176"/>
      <c r="HUI12" s="176"/>
      <c r="HUJ12" s="176"/>
      <c r="HUK12" s="176"/>
      <c r="HUL12" s="176"/>
      <c r="HUM12" s="176"/>
      <c r="HUN12" s="176"/>
      <c r="HUO12" s="176"/>
      <c r="HUP12" s="176"/>
      <c r="HUQ12" s="176"/>
      <c r="HUR12" s="176"/>
      <c r="HUS12" s="176"/>
      <c r="HUT12" s="176"/>
      <c r="HUU12" s="176"/>
      <c r="HUV12" s="176"/>
      <c r="HUW12" s="176"/>
      <c r="HUX12" s="176"/>
      <c r="HUY12" s="176"/>
      <c r="HUZ12" s="176"/>
      <c r="HVA12" s="176"/>
      <c r="HVB12" s="176"/>
      <c r="HVC12" s="176"/>
      <c r="HVD12" s="176"/>
      <c r="HVE12" s="176"/>
      <c r="HVF12" s="176"/>
      <c r="HVG12" s="176"/>
      <c r="HVH12" s="176"/>
      <c r="HVI12" s="176"/>
      <c r="HVJ12" s="176"/>
      <c r="HVK12" s="176"/>
      <c r="HVL12" s="176"/>
      <c r="HVM12" s="176"/>
      <c r="HVN12" s="176"/>
      <c r="HVO12" s="176"/>
      <c r="HVP12" s="176"/>
      <c r="HVQ12" s="176"/>
      <c r="HVR12" s="176"/>
      <c r="HVS12" s="176"/>
      <c r="HVT12" s="176"/>
      <c r="HVU12" s="176"/>
      <c r="HVV12" s="176"/>
      <c r="HVW12" s="176"/>
      <c r="HVX12" s="176"/>
      <c r="HVY12" s="176"/>
      <c r="HVZ12" s="176"/>
      <c r="HWA12" s="176"/>
      <c r="HWB12" s="176"/>
      <c r="HWC12" s="176"/>
      <c r="HWD12" s="176"/>
      <c r="HWE12" s="176"/>
      <c r="HWF12" s="176"/>
      <c r="HWG12" s="176"/>
      <c r="HWH12" s="176"/>
      <c r="HWI12" s="176"/>
      <c r="HWJ12" s="176"/>
      <c r="HWK12" s="176"/>
      <c r="HWL12" s="176"/>
      <c r="HWM12" s="176"/>
      <c r="HWN12" s="176"/>
      <c r="HWO12" s="176"/>
      <c r="HWP12" s="176"/>
      <c r="HWQ12" s="176"/>
      <c r="HWR12" s="176"/>
      <c r="HWS12" s="176"/>
      <c r="HWT12" s="176"/>
      <c r="HWU12" s="176"/>
      <c r="HWV12" s="176"/>
      <c r="HWW12" s="176"/>
      <c r="HWX12" s="176"/>
      <c r="HWY12" s="176"/>
      <c r="HWZ12" s="176"/>
      <c r="HXA12" s="176"/>
      <c r="HXB12" s="176"/>
      <c r="HXC12" s="176"/>
      <c r="HXD12" s="176"/>
      <c r="HXE12" s="176"/>
      <c r="HXF12" s="176"/>
      <c r="HXG12" s="176"/>
      <c r="HXH12" s="176"/>
      <c r="HXI12" s="176"/>
      <c r="HXJ12" s="176"/>
      <c r="HXK12" s="176"/>
      <c r="HXL12" s="176"/>
      <c r="HXM12" s="176"/>
      <c r="HXN12" s="176"/>
      <c r="HXO12" s="176"/>
      <c r="HXP12" s="176"/>
      <c r="HXQ12" s="176"/>
      <c r="HXR12" s="176"/>
      <c r="HXS12" s="176"/>
      <c r="HXT12" s="176"/>
      <c r="HXU12" s="176"/>
      <c r="HXV12" s="176"/>
      <c r="HXW12" s="176"/>
      <c r="HXX12" s="176"/>
      <c r="HXY12" s="176"/>
      <c r="HXZ12" s="176"/>
      <c r="HYA12" s="176"/>
      <c r="HYB12" s="176"/>
      <c r="HYC12" s="176"/>
      <c r="HYD12" s="176"/>
      <c r="HYE12" s="176"/>
      <c r="HYF12" s="176"/>
      <c r="HYG12" s="176"/>
      <c r="HYH12" s="176"/>
      <c r="HYI12" s="176"/>
      <c r="HYJ12" s="176"/>
      <c r="HYK12" s="176"/>
      <c r="HYL12" s="176"/>
      <c r="HYM12" s="176"/>
      <c r="HYN12" s="176"/>
      <c r="HYO12" s="176"/>
      <c r="HYP12" s="176"/>
      <c r="HYQ12" s="176"/>
      <c r="HYR12" s="176"/>
      <c r="HYS12" s="176"/>
      <c r="HYT12" s="176"/>
      <c r="HYU12" s="176"/>
      <c r="HYV12" s="176"/>
      <c r="HYW12" s="176"/>
      <c r="HYX12" s="176"/>
      <c r="HYY12" s="176"/>
      <c r="HYZ12" s="176"/>
      <c r="HZA12" s="176"/>
      <c r="HZB12" s="176"/>
      <c r="HZC12" s="176"/>
      <c r="HZD12" s="176"/>
      <c r="HZE12" s="176"/>
      <c r="HZF12" s="176"/>
      <c r="HZG12" s="176"/>
      <c r="HZH12" s="176"/>
      <c r="HZI12" s="176"/>
      <c r="HZJ12" s="176"/>
      <c r="HZK12" s="176"/>
      <c r="HZL12" s="176"/>
      <c r="HZM12" s="176"/>
      <c r="HZN12" s="176"/>
      <c r="HZO12" s="176"/>
      <c r="HZP12" s="176"/>
      <c r="HZQ12" s="176"/>
      <c r="HZR12" s="176"/>
      <c r="HZS12" s="176"/>
      <c r="HZT12" s="176"/>
      <c r="HZU12" s="176"/>
      <c r="HZV12" s="176"/>
      <c r="HZW12" s="176"/>
      <c r="HZX12" s="176"/>
      <c r="HZY12" s="176"/>
      <c r="HZZ12" s="176"/>
      <c r="IAA12" s="176"/>
      <c r="IAB12" s="176"/>
      <c r="IAC12" s="176"/>
      <c r="IAD12" s="176"/>
      <c r="IAE12" s="176"/>
      <c r="IAF12" s="176"/>
      <c r="IAG12" s="176"/>
      <c r="IAH12" s="176"/>
      <c r="IAI12" s="176"/>
      <c r="IAJ12" s="176"/>
      <c r="IAK12" s="176"/>
      <c r="IAL12" s="176"/>
      <c r="IAM12" s="176"/>
      <c r="IAN12" s="176"/>
      <c r="IAO12" s="176"/>
      <c r="IAP12" s="176"/>
      <c r="IAQ12" s="176"/>
      <c r="IAR12" s="176"/>
      <c r="IAS12" s="176"/>
      <c r="IAT12" s="176"/>
      <c r="IAU12" s="176"/>
      <c r="IAV12" s="176"/>
      <c r="IAW12" s="176"/>
      <c r="IAX12" s="176"/>
      <c r="IAY12" s="176"/>
      <c r="IAZ12" s="176"/>
      <c r="IBA12" s="176"/>
      <c r="IBB12" s="176"/>
      <c r="IBC12" s="176"/>
      <c r="IBD12" s="176"/>
      <c r="IBE12" s="176"/>
      <c r="IBF12" s="176"/>
      <c r="IBG12" s="176"/>
      <c r="IBH12" s="176"/>
      <c r="IBI12" s="176"/>
      <c r="IBJ12" s="176"/>
      <c r="IBK12" s="176"/>
      <c r="IBL12" s="176"/>
      <c r="IBM12" s="176"/>
      <c r="IBN12" s="176"/>
      <c r="IBO12" s="176"/>
      <c r="IBP12" s="176"/>
      <c r="IBQ12" s="176"/>
      <c r="IBR12" s="176"/>
      <c r="IBS12" s="176"/>
      <c r="IBT12" s="176"/>
      <c r="IBU12" s="176"/>
      <c r="IBV12" s="176"/>
      <c r="IBW12" s="176"/>
      <c r="IBX12" s="176"/>
      <c r="IBY12" s="176"/>
      <c r="IBZ12" s="176"/>
      <c r="ICA12" s="176"/>
      <c r="ICB12" s="176"/>
      <c r="ICC12" s="176"/>
      <c r="ICD12" s="176"/>
      <c r="ICE12" s="176"/>
      <c r="ICF12" s="176"/>
      <c r="ICG12" s="176"/>
      <c r="ICH12" s="176"/>
      <c r="ICI12" s="176"/>
      <c r="ICJ12" s="176"/>
      <c r="ICK12" s="176"/>
      <c r="ICL12" s="176"/>
      <c r="ICM12" s="176"/>
      <c r="ICN12" s="176"/>
      <c r="ICO12" s="176"/>
      <c r="ICP12" s="176"/>
      <c r="ICQ12" s="176"/>
      <c r="ICR12" s="176"/>
      <c r="ICS12" s="176"/>
      <c r="ICT12" s="176"/>
      <c r="ICU12" s="176"/>
      <c r="ICV12" s="176"/>
      <c r="ICW12" s="176"/>
      <c r="ICX12" s="176"/>
      <c r="ICY12" s="176"/>
      <c r="ICZ12" s="176"/>
      <c r="IDA12" s="176"/>
      <c r="IDB12" s="176"/>
      <c r="IDC12" s="176"/>
      <c r="IDD12" s="176"/>
      <c r="IDE12" s="176"/>
      <c r="IDF12" s="176"/>
      <c r="IDG12" s="176"/>
      <c r="IDH12" s="176"/>
      <c r="IDI12" s="176"/>
      <c r="IDJ12" s="176"/>
      <c r="IDK12" s="176"/>
      <c r="IDL12" s="176"/>
      <c r="IDM12" s="176"/>
      <c r="IDN12" s="176"/>
      <c r="IDO12" s="176"/>
      <c r="IDP12" s="176"/>
      <c r="IDQ12" s="176"/>
      <c r="IDR12" s="176"/>
      <c r="IDS12" s="176"/>
      <c r="IDT12" s="176"/>
      <c r="IDU12" s="176"/>
      <c r="IDV12" s="176"/>
      <c r="IDW12" s="176"/>
      <c r="IDX12" s="176"/>
      <c r="IDY12" s="176"/>
      <c r="IDZ12" s="176"/>
      <c r="IEA12" s="176"/>
      <c r="IEB12" s="176"/>
      <c r="IEC12" s="176"/>
      <c r="IED12" s="176"/>
      <c r="IEE12" s="176"/>
      <c r="IEF12" s="176"/>
      <c r="IEG12" s="176"/>
      <c r="IEH12" s="176"/>
      <c r="IEI12" s="176"/>
      <c r="IEJ12" s="176"/>
      <c r="IEK12" s="176"/>
      <c r="IEL12" s="176"/>
      <c r="IEM12" s="176"/>
      <c r="IEN12" s="176"/>
      <c r="IEO12" s="176"/>
      <c r="IEP12" s="176"/>
      <c r="IEQ12" s="176"/>
      <c r="IER12" s="176"/>
      <c r="IES12" s="176"/>
      <c r="IET12" s="176"/>
      <c r="IEU12" s="176"/>
      <c r="IEV12" s="176"/>
      <c r="IEW12" s="176"/>
      <c r="IEX12" s="176"/>
      <c r="IEY12" s="176"/>
      <c r="IEZ12" s="176"/>
      <c r="IFA12" s="176"/>
      <c r="IFB12" s="176"/>
      <c r="IFC12" s="176"/>
      <c r="IFD12" s="176"/>
      <c r="IFE12" s="176"/>
      <c r="IFF12" s="176"/>
      <c r="IFG12" s="176"/>
      <c r="IFH12" s="176"/>
      <c r="IFI12" s="176"/>
      <c r="IFJ12" s="176"/>
      <c r="IFK12" s="176"/>
      <c r="IFL12" s="176"/>
      <c r="IFM12" s="176"/>
      <c r="IFN12" s="176"/>
      <c r="IFO12" s="176"/>
      <c r="IFP12" s="176"/>
      <c r="IFQ12" s="176"/>
      <c r="IFR12" s="176"/>
      <c r="IFS12" s="176"/>
      <c r="IFT12" s="176"/>
      <c r="IFU12" s="176"/>
      <c r="IFV12" s="176"/>
      <c r="IFW12" s="176"/>
      <c r="IFX12" s="176"/>
      <c r="IFY12" s="176"/>
      <c r="IFZ12" s="176"/>
      <c r="IGA12" s="176"/>
      <c r="IGB12" s="176"/>
      <c r="IGC12" s="176"/>
      <c r="IGD12" s="176"/>
      <c r="IGE12" s="176"/>
      <c r="IGF12" s="176"/>
      <c r="IGG12" s="176"/>
      <c r="IGH12" s="176"/>
      <c r="IGI12" s="176"/>
      <c r="IGJ12" s="176"/>
      <c r="IGK12" s="176"/>
      <c r="IGL12" s="176"/>
      <c r="IGM12" s="176"/>
      <c r="IGN12" s="176"/>
      <c r="IGO12" s="176"/>
      <c r="IGP12" s="176"/>
      <c r="IGQ12" s="176"/>
      <c r="IGR12" s="176"/>
      <c r="IGS12" s="176"/>
      <c r="IGT12" s="176"/>
      <c r="IGU12" s="176"/>
      <c r="IGV12" s="176"/>
      <c r="IGW12" s="176"/>
      <c r="IGX12" s="176"/>
      <c r="IGY12" s="176"/>
      <c r="IGZ12" s="176"/>
      <c r="IHA12" s="176"/>
      <c r="IHB12" s="176"/>
      <c r="IHC12" s="176"/>
      <c r="IHD12" s="176"/>
      <c r="IHE12" s="176"/>
      <c r="IHF12" s="176"/>
      <c r="IHG12" s="176"/>
      <c r="IHH12" s="176"/>
      <c r="IHI12" s="176"/>
      <c r="IHJ12" s="176"/>
      <c r="IHK12" s="176"/>
      <c r="IHL12" s="176"/>
      <c r="IHM12" s="176"/>
      <c r="IHN12" s="176"/>
      <c r="IHO12" s="176"/>
      <c r="IHP12" s="176"/>
      <c r="IHQ12" s="176"/>
      <c r="IHR12" s="176"/>
      <c r="IHS12" s="176"/>
      <c r="IHT12" s="176"/>
      <c r="IHU12" s="176"/>
      <c r="IHV12" s="176"/>
      <c r="IHW12" s="176"/>
      <c r="IHX12" s="176"/>
      <c r="IHY12" s="176"/>
      <c r="IHZ12" s="176"/>
      <c r="IIA12" s="176"/>
      <c r="IIB12" s="176"/>
      <c r="IIC12" s="176"/>
      <c r="IID12" s="176"/>
      <c r="IIE12" s="176"/>
      <c r="IIF12" s="176"/>
      <c r="IIG12" s="176"/>
      <c r="IIH12" s="176"/>
      <c r="III12" s="176"/>
      <c r="IIJ12" s="176"/>
      <c r="IIK12" s="176"/>
      <c r="IIL12" s="176"/>
      <c r="IIM12" s="176"/>
      <c r="IIN12" s="176"/>
      <c r="IIO12" s="176"/>
      <c r="IIP12" s="176"/>
      <c r="IIQ12" s="176"/>
      <c r="IIR12" s="176"/>
      <c r="IIS12" s="176"/>
      <c r="IIT12" s="176"/>
      <c r="IIU12" s="176"/>
      <c r="IIV12" s="176"/>
      <c r="IIW12" s="176"/>
      <c r="IIX12" s="176"/>
      <c r="IIY12" s="176"/>
      <c r="IIZ12" s="176"/>
      <c r="IJA12" s="176"/>
      <c r="IJB12" s="176"/>
      <c r="IJC12" s="176"/>
      <c r="IJD12" s="176"/>
      <c r="IJE12" s="176"/>
      <c r="IJF12" s="176"/>
      <c r="IJG12" s="176"/>
      <c r="IJH12" s="176"/>
      <c r="IJI12" s="176"/>
      <c r="IJJ12" s="176"/>
      <c r="IJK12" s="176"/>
      <c r="IJL12" s="176"/>
      <c r="IJM12" s="176"/>
      <c r="IJN12" s="176"/>
      <c r="IJO12" s="176"/>
      <c r="IJP12" s="176"/>
      <c r="IJQ12" s="176"/>
      <c r="IJR12" s="176"/>
      <c r="IJS12" s="176"/>
      <c r="IJT12" s="176"/>
      <c r="IJU12" s="176"/>
      <c r="IJV12" s="176"/>
      <c r="IJW12" s="176"/>
      <c r="IJX12" s="176"/>
      <c r="IJY12" s="176"/>
      <c r="IJZ12" s="176"/>
      <c r="IKA12" s="176"/>
      <c r="IKB12" s="176"/>
      <c r="IKC12" s="176"/>
      <c r="IKD12" s="176"/>
      <c r="IKE12" s="176"/>
      <c r="IKF12" s="176"/>
      <c r="IKG12" s="176"/>
      <c r="IKH12" s="176"/>
      <c r="IKI12" s="176"/>
      <c r="IKJ12" s="176"/>
      <c r="IKK12" s="176"/>
      <c r="IKL12" s="176"/>
      <c r="IKM12" s="176"/>
      <c r="IKN12" s="176"/>
      <c r="IKO12" s="176"/>
      <c r="IKP12" s="176"/>
      <c r="IKQ12" s="176"/>
      <c r="IKR12" s="176"/>
      <c r="IKS12" s="176"/>
      <c r="IKT12" s="176"/>
      <c r="IKU12" s="176"/>
      <c r="IKV12" s="176"/>
      <c r="IKW12" s="176"/>
      <c r="IKX12" s="176"/>
      <c r="IKY12" s="176"/>
      <c r="IKZ12" s="176"/>
      <c r="ILA12" s="176"/>
      <c r="ILB12" s="176"/>
      <c r="ILC12" s="176"/>
      <c r="ILD12" s="176"/>
      <c r="ILE12" s="176"/>
      <c r="ILF12" s="176"/>
      <c r="ILG12" s="176"/>
      <c r="ILH12" s="176"/>
      <c r="ILI12" s="176"/>
      <c r="ILJ12" s="176"/>
      <c r="ILK12" s="176"/>
      <c r="ILL12" s="176"/>
      <c r="ILM12" s="176"/>
      <c r="ILN12" s="176"/>
      <c r="ILO12" s="176"/>
      <c r="ILP12" s="176"/>
      <c r="ILQ12" s="176"/>
      <c r="ILR12" s="176"/>
      <c r="ILS12" s="176"/>
      <c r="ILT12" s="176"/>
      <c r="ILU12" s="176"/>
      <c r="ILV12" s="176"/>
      <c r="ILW12" s="176"/>
      <c r="ILX12" s="176"/>
      <c r="ILY12" s="176"/>
      <c r="ILZ12" s="176"/>
      <c r="IMA12" s="176"/>
      <c r="IMB12" s="176"/>
      <c r="IMC12" s="176"/>
      <c r="IMD12" s="176"/>
      <c r="IME12" s="176"/>
      <c r="IMF12" s="176"/>
      <c r="IMG12" s="176"/>
      <c r="IMH12" s="176"/>
      <c r="IMI12" s="176"/>
      <c r="IMJ12" s="176"/>
      <c r="IMK12" s="176"/>
      <c r="IML12" s="176"/>
      <c r="IMM12" s="176"/>
      <c r="IMN12" s="176"/>
      <c r="IMO12" s="176"/>
      <c r="IMP12" s="176"/>
      <c r="IMQ12" s="176"/>
      <c r="IMR12" s="176"/>
      <c r="IMS12" s="176"/>
      <c r="IMT12" s="176"/>
      <c r="IMU12" s="176"/>
      <c r="IMV12" s="176"/>
      <c r="IMW12" s="176"/>
      <c r="IMX12" s="176"/>
      <c r="IMY12" s="176"/>
      <c r="IMZ12" s="176"/>
      <c r="INA12" s="176"/>
      <c r="INB12" s="176"/>
      <c r="INC12" s="176"/>
      <c r="IND12" s="176"/>
      <c r="INE12" s="176"/>
      <c r="INF12" s="176"/>
      <c r="ING12" s="176"/>
      <c r="INH12" s="176"/>
      <c r="INI12" s="176"/>
      <c r="INJ12" s="176"/>
      <c r="INK12" s="176"/>
      <c r="INL12" s="176"/>
      <c r="INM12" s="176"/>
      <c r="INN12" s="176"/>
      <c r="INO12" s="176"/>
      <c r="INP12" s="176"/>
      <c r="INQ12" s="176"/>
      <c r="INR12" s="176"/>
      <c r="INS12" s="176"/>
      <c r="INT12" s="176"/>
      <c r="INU12" s="176"/>
      <c r="INV12" s="176"/>
      <c r="INW12" s="176"/>
      <c r="INX12" s="176"/>
      <c r="INY12" s="176"/>
      <c r="INZ12" s="176"/>
      <c r="IOA12" s="176"/>
      <c r="IOB12" s="176"/>
      <c r="IOC12" s="176"/>
      <c r="IOD12" s="176"/>
      <c r="IOE12" s="176"/>
      <c r="IOF12" s="176"/>
      <c r="IOG12" s="176"/>
      <c r="IOH12" s="176"/>
      <c r="IOI12" s="176"/>
      <c r="IOJ12" s="176"/>
      <c r="IOK12" s="176"/>
      <c r="IOL12" s="176"/>
      <c r="IOM12" s="176"/>
      <c r="ION12" s="176"/>
      <c r="IOO12" s="176"/>
      <c r="IOP12" s="176"/>
      <c r="IOQ12" s="176"/>
      <c r="IOR12" s="176"/>
      <c r="IOS12" s="176"/>
      <c r="IOT12" s="176"/>
      <c r="IOU12" s="176"/>
      <c r="IOV12" s="176"/>
      <c r="IOW12" s="176"/>
      <c r="IOX12" s="176"/>
      <c r="IOY12" s="176"/>
      <c r="IOZ12" s="176"/>
      <c r="IPA12" s="176"/>
      <c r="IPB12" s="176"/>
      <c r="IPC12" s="176"/>
      <c r="IPD12" s="176"/>
      <c r="IPE12" s="176"/>
      <c r="IPF12" s="176"/>
      <c r="IPG12" s="176"/>
      <c r="IPH12" s="176"/>
      <c r="IPI12" s="176"/>
      <c r="IPJ12" s="176"/>
      <c r="IPK12" s="176"/>
      <c r="IPL12" s="176"/>
      <c r="IPM12" s="176"/>
      <c r="IPN12" s="176"/>
      <c r="IPO12" s="176"/>
      <c r="IPP12" s="176"/>
      <c r="IPQ12" s="176"/>
      <c r="IPR12" s="176"/>
      <c r="IPS12" s="176"/>
      <c r="IPT12" s="176"/>
      <c r="IPU12" s="176"/>
      <c r="IPV12" s="176"/>
      <c r="IPW12" s="176"/>
      <c r="IPX12" s="176"/>
      <c r="IPY12" s="176"/>
      <c r="IPZ12" s="176"/>
      <c r="IQA12" s="176"/>
      <c r="IQB12" s="176"/>
      <c r="IQC12" s="176"/>
      <c r="IQD12" s="176"/>
      <c r="IQE12" s="176"/>
      <c r="IQF12" s="176"/>
      <c r="IQG12" s="176"/>
      <c r="IQH12" s="176"/>
      <c r="IQI12" s="176"/>
      <c r="IQJ12" s="176"/>
      <c r="IQK12" s="176"/>
      <c r="IQL12" s="176"/>
      <c r="IQM12" s="176"/>
      <c r="IQN12" s="176"/>
      <c r="IQO12" s="176"/>
      <c r="IQP12" s="176"/>
      <c r="IQQ12" s="176"/>
      <c r="IQR12" s="176"/>
      <c r="IQS12" s="176"/>
      <c r="IQT12" s="176"/>
      <c r="IQU12" s="176"/>
      <c r="IQV12" s="176"/>
      <c r="IQW12" s="176"/>
      <c r="IQX12" s="176"/>
      <c r="IQY12" s="176"/>
      <c r="IQZ12" s="176"/>
      <c r="IRA12" s="176"/>
      <c r="IRB12" s="176"/>
      <c r="IRC12" s="176"/>
      <c r="IRD12" s="176"/>
      <c r="IRE12" s="176"/>
      <c r="IRF12" s="176"/>
      <c r="IRG12" s="176"/>
      <c r="IRH12" s="176"/>
      <c r="IRI12" s="176"/>
      <c r="IRJ12" s="176"/>
      <c r="IRK12" s="176"/>
      <c r="IRL12" s="176"/>
      <c r="IRM12" s="176"/>
      <c r="IRN12" s="176"/>
      <c r="IRO12" s="176"/>
      <c r="IRP12" s="176"/>
      <c r="IRQ12" s="176"/>
      <c r="IRR12" s="176"/>
      <c r="IRS12" s="176"/>
      <c r="IRT12" s="176"/>
      <c r="IRU12" s="176"/>
      <c r="IRV12" s="176"/>
      <c r="IRW12" s="176"/>
      <c r="IRX12" s="176"/>
      <c r="IRY12" s="176"/>
      <c r="IRZ12" s="176"/>
      <c r="ISA12" s="176"/>
      <c r="ISB12" s="176"/>
      <c r="ISC12" s="176"/>
      <c r="ISD12" s="176"/>
      <c r="ISE12" s="176"/>
      <c r="ISF12" s="176"/>
      <c r="ISG12" s="176"/>
      <c r="ISH12" s="176"/>
      <c r="ISI12" s="176"/>
      <c r="ISJ12" s="176"/>
      <c r="ISK12" s="176"/>
      <c r="ISL12" s="176"/>
      <c r="ISM12" s="176"/>
      <c r="ISN12" s="176"/>
      <c r="ISO12" s="176"/>
      <c r="ISP12" s="176"/>
      <c r="ISQ12" s="176"/>
      <c r="ISR12" s="176"/>
      <c r="ISS12" s="176"/>
      <c r="IST12" s="176"/>
      <c r="ISU12" s="176"/>
      <c r="ISV12" s="176"/>
      <c r="ISW12" s="176"/>
      <c r="ISX12" s="176"/>
      <c r="ISY12" s="176"/>
      <c r="ISZ12" s="176"/>
      <c r="ITA12" s="176"/>
      <c r="ITB12" s="176"/>
      <c r="ITC12" s="176"/>
      <c r="ITD12" s="176"/>
      <c r="ITE12" s="176"/>
      <c r="ITF12" s="176"/>
      <c r="ITG12" s="176"/>
      <c r="ITH12" s="176"/>
      <c r="ITI12" s="176"/>
      <c r="ITJ12" s="176"/>
      <c r="ITK12" s="176"/>
      <c r="ITL12" s="176"/>
      <c r="ITM12" s="176"/>
      <c r="ITN12" s="176"/>
      <c r="ITO12" s="176"/>
      <c r="ITP12" s="176"/>
      <c r="ITQ12" s="176"/>
      <c r="ITR12" s="176"/>
      <c r="ITS12" s="176"/>
      <c r="ITT12" s="176"/>
      <c r="ITU12" s="176"/>
      <c r="ITV12" s="176"/>
      <c r="ITW12" s="176"/>
      <c r="ITX12" s="176"/>
      <c r="ITY12" s="176"/>
      <c r="ITZ12" s="176"/>
      <c r="IUA12" s="176"/>
      <c r="IUB12" s="176"/>
      <c r="IUC12" s="176"/>
      <c r="IUD12" s="176"/>
      <c r="IUE12" s="176"/>
      <c r="IUF12" s="176"/>
      <c r="IUG12" s="176"/>
      <c r="IUH12" s="176"/>
      <c r="IUI12" s="176"/>
      <c r="IUJ12" s="176"/>
      <c r="IUK12" s="176"/>
      <c r="IUL12" s="176"/>
      <c r="IUM12" s="176"/>
      <c r="IUN12" s="176"/>
      <c r="IUO12" s="176"/>
      <c r="IUP12" s="176"/>
      <c r="IUQ12" s="176"/>
      <c r="IUR12" s="176"/>
      <c r="IUS12" s="176"/>
      <c r="IUT12" s="176"/>
      <c r="IUU12" s="176"/>
      <c r="IUV12" s="176"/>
      <c r="IUW12" s="176"/>
      <c r="IUX12" s="176"/>
      <c r="IUY12" s="176"/>
      <c r="IUZ12" s="176"/>
      <c r="IVA12" s="176"/>
      <c r="IVB12" s="176"/>
      <c r="IVC12" s="176"/>
      <c r="IVD12" s="176"/>
      <c r="IVE12" s="176"/>
      <c r="IVF12" s="176"/>
      <c r="IVG12" s="176"/>
      <c r="IVH12" s="176"/>
      <c r="IVI12" s="176"/>
      <c r="IVJ12" s="176"/>
      <c r="IVK12" s="176"/>
      <c r="IVL12" s="176"/>
      <c r="IVM12" s="176"/>
      <c r="IVN12" s="176"/>
      <c r="IVO12" s="176"/>
      <c r="IVP12" s="176"/>
      <c r="IVQ12" s="176"/>
      <c r="IVR12" s="176"/>
      <c r="IVS12" s="176"/>
      <c r="IVT12" s="176"/>
      <c r="IVU12" s="176"/>
      <c r="IVV12" s="176"/>
      <c r="IVW12" s="176"/>
      <c r="IVX12" s="176"/>
      <c r="IVY12" s="176"/>
      <c r="IVZ12" s="176"/>
      <c r="IWA12" s="176"/>
      <c r="IWB12" s="176"/>
      <c r="IWC12" s="176"/>
      <c r="IWD12" s="176"/>
      <c r="IWE12" s="176"/>
      <c r="IWF12" s="176"/>
      <c r="IWG12" s="176"/>
      <c r="IWH12" s="176"/>
      <c r="IWI12" s="176"/>
      <c r="IWJ12" s="176"/>
      <c r="IWK12" s="176"/>
      <c r="IWL12" s="176"/>
      <c r="IWM12" s="176"/>
      <c r="IWN12" s="176"/>
      <c r="IWO12" s="176"/>
      <c r="IWP12" s="176"/>
      <c r="IWQ12" s="176"/>
      <c r="IWR12" s="176"/>
      <c r="IWS12" s="176"/>
      <c r="IWT12" s="176"/>
      <c r="IWU12" s="176"/>
      <c r="IWV12" s="176"/>
      <c r="IWW12" s="176"/>
      <c r="IWX12" s="176"/>
      <c r="IWY12" s="176"/>
      <c r="IWZ12" s="176"/>
      <c r="IXA12" s="176"/>
      <c r="IXB12" s="176"/>
      <c r="IXC12" s="176"/>
      <c r="IXD12" s="176"/>
      <c r="IXE12" s="176"/>
      <c r="IXF12" s="176"/>
      <c r="IXG12" s="176"/>
      <c r="IXH12" s="176"/>
      <c r="IXI12" s="176"/>
      <c r="IXJ12" s="176"/>
      <c r="IXK12" s="176"/>
      <c r="IXL12" s="176"/>
      <c r="IXM12" s="176"/>
      <c r="IXN12" s="176"/>
      <c r="IXO12" s="176"/>
      <c r="IXP12" s="176"/>
      <c r="IXQ12" s="176"/>
      <c r="IXR12" s="176"/>
      <c r="IXS12" s="176"/>
      <c r="IXT12" s="176"/>
      <c r="IXU12" s="176"/>
      <c r="IXV12" s="176"/>
      <c r="IXW12" s="176"/>
      <c r="IXX12" s="176"/>
      <c r="IXY12" s="176"/>
      <c r="IXZ12" s="176"/>
      <c r="IYA12" s="176"/>
      <c r="IYB12" s="176"/>
      <c r="IYC12" s="176"/>
      <c r="IYD12" s="176"/>
      <c r="IYE12" s="176"/>
      <c r="IYF12" s="176"/>
      <c r="IYG12" s="176"/>
      <c r="IYH12" s="176"/>
      <c r="IYI12" s="176"/>
      <c r="IYJ12" s="176"/>
      <c r="IYK12" s="176"/>
      <c r="IYL12" s="176"/>
      <c r="IYM12" s="176"/>
      <c r="IYN12" s="176"/>
      <c r="IYO12" s="176"/>
      <c r="IYP12" s="176"/>
      <c r="IYQ12" s="176"/>
      <c r="IYR12" s="176"/>
      <c r="IYS12" s="176"/>
      <c r="IYT12" s="176"/>
      <c r="IYU12" s="176"/>
      <c r="IYV12" s="176"/>
      <c r="IYW12" s="176"/>
      <c r="IYX12" s="176"/>
      <c r="IYY12" s="176"/>
      <c r="IYZ12" s="176"/>
      <c r="IZA12" s="176"/>
      <c r="IZB12" s="176"/>
      <c r="IZC12" s="176"/>
      <c r="IZD12" s="176"/>
      <c r="IZE12" s="176"/>
      <c r="IZF12" s="176"/>
      <c r="IZG12" s="176"/>
      <c r="IZH12" s="176"/>
      <c r="IZI12" s="176"/>
      <c r="IZJ12" s="176"/>
      <c r="IZK12" s="176"/>
      <c r="IZL12" s="176"/>
      <c r="IZM12" s="176"/>
      <c r="IZN12" s="176"/>
      <c r="IZO12" s="176"/>
      <c r="IZP12" s="176"/>
      <c r="IZQ12" s="176"/>
      <c r="IZR12" s="176"/>
      <c r="IZS12" s="176"/>
      <c r="IZT12" s="176"/>
      <c r="IZU12" s="176"/>
      <c r="IZV12" s="176"/>
      <c r="IZW12" s="176"/>
      <c r="IZX12" s="176"/>
      <c r="IZY12" s="176"/>
      <c r="IZZ12" s="176"/>
      <c r="JAA12" s="176"/>
      <c r="JAB12" s="176"/>
      <c r="JAC12" s="176"/>
      <c r="JAD12" s="176"/>
      <c r="JAE12" s="176"/>
      <c r="JAF12" s="176"/>
      <c r="JAG12" s="176"/>
      <c r="JAH12" s="176"/>
      <c r="JAI12" s="176"/>
      <c r="JAJ12" s="176"/>
      <c r="JAK12" s="176"/>
      <c r="JAL12" s="176"/>
      <c r="JAM12" s="176"/>
      <c r="JAN12" s="176"/>
      <c r="JAO12" s="176"/>
      <c r="JAP12" s="176"/>
      <c r="JAQ12" s="176"/>
      <c r="JAR12" s="176"/>
      <c r="JAS12" s="176"/>
      <c r="JAT12" s="176"/>
      <c r="JAU12" s="176"/>
      <c r="JAV12" s="176"/>
      <c r="JAW12" s="176"/>
      <c r="JAX12" s="176"/>
      <c r="JAY12" s="176"/>
      <c r="JAZ12" s="176"/>
      <c r="JBA12" s="176"/>
      <c r="JBB12" s="176"/>
      <c r="JBC12" s="176"/>
      <c r="JBD12" s="176"/>
      <c r="JBE12" s="176"/>
      <c r="JBF12" s="176"/>
      <c r="JBG12" s="176"/>
      <c r="JBH12" s="176"/>
      <c r="JBI12" s="176"/>
      <c r="JBJ12" s="176"/>
      <c r="JBK12" s="176"/>
      <c r="JBL12" s="176"/>
      <c r="JBM12" s="176"/>
      <c r="JBN12" s="176"/>
      <c r="JBO12" s="176"/>
      <c r="JBP12" s="176"/>
      <c r="JBQ12" s="176"/>
      <c r="JBR12" s="176"/>
      <c r="JBS12" s="176"/>
      <c r="JBT12" s="176"/>
      <c r="JBU12" s="176"/>
      <c r="JBV12" s="176"/>
      <c r="JBW12" s="176"/>
      <c r="JBX12" s="176"/>
      <c r="JBY12" s="176"/>
      <c r="JBZ12" s="176"/>
      <c r="JCA12" s="176"/>
      <c r="JCB12" s="176"/>
      <c r="JCC12" s="176"/>
      <c r="JCD12" s="176"/>
      <c r="JCE12" s="176"/>
      <c r="JCF12" s="176"/>
      <c r="JCG12" s="176"/>
      <c r="JCH12" s="176"/>
      <c r="JCI12" s="176"/>
      <c r="JCJ12" s="176"/>
      <c r="JCK12" s="176"/>
      <c r="JCL12" s="176"/>
      <c r="JCM12" s="176"/>
      <c r="JCN12" s="176"/>
      <c r="JCO12" s="176"/>
      <c r="JCP12" s="176"/>
      <c r="JCQ12" s="176"/>
      <c r="JCR12" s="176"/>
      <c r="JCS12" s="176"/>
      <c r="JCT12" s="176"/>
      <c r="JCU12" s="176"/>
      <c r="JCV12" s="176"/>
      <c r="JCW12" s="176"/>
      <c r="JCX12" s="176"/>
      <c r="JCY12" s="176"/>
      <c r="JCZ12" s="176"/>
      <c r="JDA12" s="176"/>
      <c r="JDB12" s="176"/>
      <c r="JDC12" s="176"/>
      <c r="JDD12" s="176"/>
      <c r="JDE12" s="176"/>
      <c r="JDF12" s="176"/>
      <c r="JDG12" s="176"/>
      <c r="JDH12" s="176"/>
      <c r="JDI12" s="176"/>
      <c r="JDJ12" s="176"/>
      <c r="JDK12" s="176"/>
      <c r="JDL12" s="176"/>
      <c r="JDM12" s="176"/>
      <c r="JDN12" s="176"/>
      <c r="JDO12" s="176"/>
      <c r="JDP12" s="176"/>
      <c r="JDQ12" s="176"/>
      <c r="JDR12" s="176"/>
      <c r="JDS12" s="176"/>
      <c r="JDT12" s="176"/>
      <c r="JDU12" s="176"/>
      <c r="JDV12" s="176"/>
      <c r="JDW12" s="176"/>
      <c r="JDX12" s="176"/>
      <c r="JDY12" s="176"/>
      <c r="JDZ12" s="176"/>
      <c r="JEA12" s="176"/>
      <c r="JEB12" s="176"/>
      <c r="JEC12" s="176"/>
      <c r="JED12" s="176"/>
      <c r="JEE12" s="176"/>
      <c r="JEF12" s="176"/>
      <c r="JEG12" s="176"/>
      <c r="JEH12" s="176"/>
      <c r="JEI12" s="176"/>
      <c r="JEJ12" s="176"/>
      <c r="JEK12" s="176"/>
      <c r="JEL12" s="176"/>
      <c r="JEM12" s="176"/>
      <c r="JEN12" s="176"/>
      <c r="JEO12" s="176"/>
      <c r="JEP12" s="176"/>
      <c r="JEQ12" s="176"/>
      <c r="JER12" s="176"/>
      <c r="JES12" s="176"/>
      <c r="JET12" s="176"/>
      <c r="JEU12" s="176"/>
      <c r="JEV12" s="176"/>
      <c r="JEW12" s="176"/>
      <c r="JEX12" s="176"/>
      <c r="JEY12" s="176"/>
      <c r="JEZ12" s="176"/>
      <c r="JFA12" s="176"/>
      <c r="JFB12" s="176"/>
      <c r="JFC12" s="176"/>
      <c r="JFD12" s="176"/>
      <c r="JFE12" s="176"/>
      <c r="JFF12" s="176"/>
      <c r="JFG12" s="176"/>
      <c r="JFH12" s="176"/>
      <c r="JFI12" s="176"/>
      <c r="JFJ12" s="176"/>
      <c r="JFK12" s="176"/>
      <c r="JFL12" s="176"/>
      <c r="JFM12" s="176"/>
      <c r="JFN12" s="176"/>
      <c r="JFO12" s="176"/>
      <c r="JFP12" s="176"/>
      <c r="JFQ12" s="176"/>
      <c r="JFR12" s="176"/>
      <c r="JFS12" s="176"/>
      <c r="JFT12" s="176"/>
      <c r="JFU12" s="176"/>
      <c r="JFV12" s="176"/>
      <c r="JFW12" s="176"/>
      <c r="JFX12" s="176"/>
      <c r="JFY12" s="176"/>
      <c r="JFZ12" s="176"/>
      <c r="JGA12" s="176"/>
      <c r="JGB12" s="176"/>
      <c r="JGC12" s="176"/>
      <c r="JGD12" s="176"/>
      <c r="JGE12" s="176"/>
      <c r="JGF12" s="176"/>
      <c r="JGG12" s="176"/>
      <c r="JGH12" s="176"/>
      <c r="JGI12" s="176"/>
      <c r="JGJ12" s="176"/>
      <c r="JGK12" s="176"/>
      <c r="JGL12" s="176"/>
      <c r="JGM12" s="176"/>
      <c r="JGN12" s="176"/>
      <c r="JGO12" s="176"/>
      <c r="JGP12" s="176"/>
      <c r="JGQ12" s="176"/>
      <c r="JGR12" s="176"/>
      <c r="JGS12" s="176"/>
      <c r="JGT12" s="176"/>
      <c r="JGU12" s="176"/>
      <c r="JGV12" s="176"/>
      <c r="JGW12" s="176"/>
      <c r="JGX12" s="176"/>
      <c r="JGY12" s="176"/>
      <c r="JGZ12" s="176"/>
      <c r="JHA12" s="176"/>
      <c r="JHB12" s="176"/>
      <c r="JHC12" s="176"/>
      <c r="JHD12" s="176"/>
      <c r="JHE12" s="176"/>
      <c r="JHF12" s="176"/>
      <c r="JHG12" s="176"/>
      <c r="JHH12" s="176"/>
      <c r="JHI12" s="176"/>
      <c r="JHJ12" s="176"/>
      <c r="JHK12" s="176"/>
      <c r="JHL12" s="176"/>
      <c r="JHM12" s="176"/>
      <c r="JHN12" s="176"/>
      <c r="JHO12" s="176"/>
      <c r="JHP12" s="176"/>
      <c r="JHQ12" s="176"/>
      <c r="JHR12" s="176"/>
      <c r="JHS12" s="176"/>
      <c r="JHT12" s="176"/>
      <c r="JHU12" s="176"/>
      <c r="JHV12" s="176"/>
      <c r="JHW12" s="176"/>
      <c r="JHX12" s="176"/>
      <c r="JHY12" s="176"/>
      <c r="JHZ12" s="176"/>
      <c r="JIA12" s="176"/>
      <c r="JIB12" s="176"/>
      <c r="JIC12" s="176"/>
      <c r="JID12" s="176"/>
      <c r="JIE12" s="176"/>
      <c r="JIF12" s="176"/>
      <c r="JIG12" s="176"/>
      <c r="JIH12" s="176"/>
      <c r="JII12" s="176"/>
      <c r="JIJ12" s="176"/>
      <c r="JIK12" s="176"/>
      <c r="JIL12" s="176"/>
      <c r="JIM12" s="176"/>
      <c r="JIN12" s="176"/>
      <c r="JIO12" s="176"/>
      <c r="JIP12" s="176"/>
      <c r="JIQ12" s="176"/>
      <c r="JIR12" s="176"/>
      <c r="JIS12" s="176"/>
      <c r="JIT12" s="176"/>
      <c r="JIU12" s="176"/>
      <c r="JIV12" s="176"/>
      <c r="JIW12" s="176"/>
      <c r="JIX12" s="176"/>
      <c r="JIY12" s="176"/>
      <c r="JIZ12" s="176"/>
      <c r="JJA12" s="176"/>
      <c r="JJB12" s="176"/>
      <c r="JJC12" s="176"/>
      <c r="JJD12" s="176"/>
      <c r="JJE12" s="176"/>
      <c r="JJF12" s="176"/>
      <c r="JJG12" s="176"/>
      <c r="JJH12" s="176"/>
      <c r="JJI12" s="176"/>
      <c r="JJJ12" s="176"/>
      <c r="JJK12" s="176"/>
      <c r="JJL12" s="176"/>
      <c r="JJM12" s="176"/>
      <c r="JJN12" s="176"/>
      <c r="JJO12" s="176"/>
      <c r="JJP12" s="176"/>
      <c r="JJQ12" s="176"/>
      <c r="JJR12" s="176"/>
      <c r="JJS12" s="176"/>
      <c r="JJT12" s="176"/>
      <c r="JJU12" s="176"/>
      <c r="JJV12" s="176"/>
      <c r="JJW12" s="176"/>
      <c r="JJX12" s="176"/>
      <c r="JJY12" s="176"/>
      <c r="JJZ12" s="176"/>
      <c r="JKA12" s="176"/>
      <c r="JKB12" s="176"/>
      <c r="JKC12" s="176"/>
      <c r="JKD12" s="176"/>
      <c r="JKE12" s="176"/>
      <c r="JKF12" s="176"/>
      <c r="JKG12" s="176"/>
      <c r="JKH12" s="176"/>
      <c r="JKI12" s="176"/>
      <c r="JKJ12" s="176"/>
      <c r="JKK12" s="176"/>
      <c r="JKL12" s="176"/>
      <c r="JKM12" s="176"/>
      <c r="JKN12" s="176"/>
      <c r="JKO12" s="176"/>
      <c r="JKP12" s="176"/>
      <c r="JKQ12" s="176"/>
      <c r="JKR12" s="176"/>
      <c r="JKS12" s="176"/>
      <c r="JKT12" s="176"/>
      <c r="JKU12" s="176"/>
      <c r="JKV12" s="176"/>
      <c r="JKW12" s="176"/>
      <c r="JKX12" s="176"/>
      <c r="JKY12" s="176"/>
      <c r="JKZ12" s="176"/>
      <c r="JLA12" s="176"/>
      <c r="JLB12" s="176"/>
      <c r="JLC12" s="176"/>
      <c r="JLD12" s="176"/>
      <c r="JLE12" s="176"/>
      <c r="JLF12" s="176"/>
      <c r="JLG12" s="176"/>
      <c r="JLH12" s="176"/>
      <c r="JLI12" s="176"/>
      <c r="JLJ12" s="176"/>
      <c r="JLK12" s="176"/>
      <c r="JLL12" s="176"/>
      <c r="JLM12" s="176"/>
      <c r="JLN12" s="176"/>
      <c r="JLO12" s="176"/>
      <c r="JLP12" s="176"/>
      <c r="JLQ12" s="176"/>
      <c r="JLR12" s="176"/>
      <c r="JLS12" s="176"/>
      <c r="JLT12" s="176"/>
      <c r="JLU12" s="176"/>
      <c r="JLV12" s="176"/>
      <c r="JLW12" s="176"/>
      <c r="JLX12" s="176"/>
      <c r="JLY12" s="176"/>
      <c r="JLZ12" s="176"/>
      <c r="JMA12" s="176"/>
      <c r="JMB12" s="176"/>
      <c r="JMC12" s="176"/>
      <c r="JMD12" s="176"/>
      <c r="JME12" s="176"/>
      <c r="JMF12" s="176"/>
      <c r="JMG12" s="176"/>
      <c r="JMH12" s="176"/>
      <c r="JMI12" s="176"/>
      <c r="JMJ12" s="176"/>
      <c r="JMK12" s="176"/>
      <c r="JML12" s="176"/>
      <c r="JMM12" s="176"/>
      <c r="JMN12" s="176"/>
      <c r="JMO12" s="176"/>
      <c r="JMP12" s="176"/>
      <c r="JMQ12" s="176"/>
      <c r="JMR12" s="176"/>
      <c r="JMS12" s="176"/>
      <c r="JMT12" s="176"/>
      <c r="JMU12" s="176"/>
      <c r="JMV12" s="176"/>
      <c r="JMW12" s="176"/>
      <c r="JMX12" s="176"/>
      <c r="JMY12" s="176"/>
      <c r="JMZ12" s="176"/>
      <c r="JNA12" s="176"/>
      <c r="JNB12" s="176"/>
      <c r="JNC12" s="176"/>
      <c r="JND12" s="176"/>
      <c r="JNE12" s="176"/>
      <c r="JNF12" s="176"/>
      <c r="JNG12" s="176"/>
      <c r="JNH12" s="176"/>
      <c r="JNI12" s="176"/>
      <c r="JNJ12" s="176"/>
      <c r="JNK12" s="176"/>
      <c r="JNL12" s="176"/>
      <c r="JNM12" s="176"/>
      <c r="JNN12" s="176"/>
      <c r="JNO12" s="176"/>
      <c r="JNP12" s="176"/>
      <c r="JNQ12" s="176"/>
      <c r="JNR12" s="176"/>
      <c r="JNS12" s="176"/>
      <c r="JNT12" s="176"/>
      <c r="JNU12" s="176"/>
      <c r="JNV12" s="176"/>
      <c r="JNW12" s="176"/>
      <c r="JNX12" s="176"/>
      <c r="JNY12" s="176"/>
      <c r="JNZ12" s="176"/>
      <c r="JOA12" s="176"/>
      <c r="JOB12" s="176"/>
      <c r="JOC12" s="176"/>
      <c r="JOD12" s="176"/>
      <c r="JOE12" s="176"/>
      <c r="JOF12" s="176"/>
      <c r="JOG12" s="176"/>
      <c r="JOH12" s="176"/>
      <c r="JOI12" s="176"/>
      <c r="JOJ12" s="176"/>
      <c r="JOK12" s="176"/>
      <c r="JOL12" s="176"/>
      <c r="JOM12" s="176"/>
      <c r="JON12" s="176"/>
      <c r="JOO12" s="176"/>
      <c r="JOP12" s="176"/>
      <c r="JOQ12" s="176"/>
      <c r="JOR12" s="176"/>
      <c r="JOS12" s="176"/>
      <c r="JOT12" s="176"/>
      <c r="JOU12" s="176"/>
      <c r="JOV12" s="176"/>
      <c r="JOW12" s="176"/>
      <c r="JOX12" s="176"/>
      <c r="JOY12" s="176"/>
      <c r="JOZ12" s="176"/>
      <c r="JPA12" s="176"/>
      <c r="JPB12" s="176"/>
      <c r="JPC12" s="176"/>
      <c r="JPD12" s="176"/>
      <c r="JPE12" s="176"/>
      <c r="JPF12" s="176"/>
      <c r="JPG12" s="176"/>
      <c r="JPH12" s="176"/>
      <c r="JPI12" s="176"/>
      <c r="JPJ12" s="176"/>
      <c r="JPK12" s="176"/>
      <c r="JPL12" s="176"/>
      <c r="JPM12" s="176"/>
      <c r="JPN12" s="176"/>
      <c r="JPO12" s="176"/>
      <c r="JPP12" s="176"/>
      <c r="JPQ12" s="176"/>
      <c r="JPR12" s="176"/>
      <c r="JPS12" s="176"/>
      <c r="JPT12" s="176"/>
      <c r="JPU12" s="176"/>
      <c r="JPV12" s="176"/>
      <c r="JPW12" s="176"/>
      <c r="JPX12" s="176"/>
      <c r="JPY12" s="176"/>
      <c r="JPZ12" s="176"/>
      <c r="JQA12" s="176"/>
      <c r="JQB12" s="176"/>
      <c r="JQC12" s="176"/>
      <c r="JQD12" s="176"/>
      <c r="JQE12" s="176"/>
      <c r="JQF12" s="176"/>
      <c r="JQG12" s="176"/>
      <c r="JQH12" s="176"/>
      <c r="JQI12" s="176"/>
      <c r="JQJ12" s="176"/>
      <c r="JQK12" s="176"/>
      <c r="JQL12" s="176"/>
      <c r="JQM12" s="176"/>
      <c r="JQN12" s="176"/>
      <c r="JQO12" s="176"/>
      <c r="JQP12" s="176"/>
      <c r="JQQ12" s="176"/>
      <c r="JQR12" s="176"/>
      <c r="JQS12" s="176"/>
      <c r="JQT12" s="176"/>
      <c r="JQU12" s="176"/>
      <c r="JQV12" s="176"/>
      <c r="JQW12" s="176"/>
      <c r="JQX12" s="176"/>
      <c r="JQY12" s="176"/>
      <c r="JQZ12" s="176"/>
      <c r="JRA12" s="176"/>
      <c r="JRB12" s="176"/>
      <c r="JRC12" s="176"/>
      <c r="JRD12" s="176"/>
      <c r="JRE12" s="176"/>
      <c r="JRF12" s="176"/>
      <c r="JRG12" s="176"/>
      <c r="JRH12" s="176"/>
      <c r="JRI12" s="176"/>
      <c r="JRJ12" s="176"/>
      <c r="JRK12" s="176"/>
      <c r="JRL12" s="176"/>
      <c r="JRM12" s="176"/>
      <c r="JRN12" s="176"/>
      <c r="JRO12" s="176"/>
      <c r="JRP12" s="176"/>
      <c r="JRQ12" s="176"/>
      <c r="JRR12" s="176"/>
      <c r="JRS12" s="176"/>
      <c r="JRT12" s="176"/>
      <c r="JRU12" s="176"/>
      <c r="JRV12" s="176"/>
      <c r="JRW12" s="176"/>
      <c r="JRX12" s="176"/>
      <c r="JRY12" s="176"/>
      <c r="JRZ12" s="176"/>
      <c r="JSA12" s="176"/>
      <c r="JSB12" s="176"/>
      <c r="JSC12" s="176"/>
      <c r="JSD12" s="176"/>
      <c r="JSE12" s="176"/>
      <c r="JSF12" s="176"/>
      <c r="JSG12" s="176"/>
      <c r="JSH12" s="176"/>
      <c r="JSI12" s="176"/>
      <c r="JSJ12" s="176"/>
      <c r="JSK12" s="176"/>
      <c r="JSL12" s="176"/>
      <c r="JSM12" s="176"/>
      <c r="JSN12" s="176"/>
      <c r="JSO12" s="176"/>
      <c r="JSP12" s="176"/>
      <c r="JSQ12" s="176"/>
      <c r="JSR12" s="176"/>
      <c r="JSS12" s="176"/>
      <c r="JST12" s="176"/>
      <c r="JSU12" s="176"/>
      <c r="JSV12" s="176"/>
      <c r="JSW12" s="176"/>
      <c r="JSX12" s="176"/>
      <c r="JSY12" s="176"/>
      <c r="JSZ12" s="176"/>
      <c r="JTA12" s="176"/>
      <c r="JTB12" s="176"/>
      <c r="JTC12" s="176"/>
      <c r="JTD12" s="176"/>
      <c r="JTE12" s="176"/>
      <c r="JTF12" s="176"/>
      <c r="JTG12" s="176"/>
      <c r="JTH12" s="176"/>
      <c r="JTI12" s="176"/>
      <c r="JTJ12" s="176"/>
      <c r="JTK12" s="176"/>
      <c r="JTL12" s="176"/>
      <c r="JTM12" s="176"/>
      <c r="JTN12" s="176"/>
      <c r="JTO12" s="176"/>
      <c r="JTP12" s="176"/>
      <c r="JTQ12" s="176"/>
      <c r="JTR12" s="176"/>
      <c r="JTS12" s="176"/>
      <c r="JTT12" s="176"/>
      <c r="JTU12" s="176"/>
      <c r="JTV12" s="176"/>
      <c r="JTW12" s="176"/>
      <c r="JTX12" s="176"/>
      <c r="JTY12" s="176"/>
      <c r="JTZ12" s="176"/>
      <c r="JUA12" s="176"/>
      <c r="JUB12" s="176"/>
      <c r="JUC12" s="176"/>
      <c r="JUD12" s="176"/>
      <c r="JUE12" s="176"/>
      <c r="JUF12" s="176"/>
      <c r="JUG12" s="176"/>
      <c r="JUH12" s="176"/>
      <c r="JUI12" s="176"/>
      <c r="JUJ12" s="176"/>
      <c r="JUK12" s="176"/>
      <c r="JUL12" s="176"/>
      <c r="JUM12" s="176"/>
      <c r="JUN12" s="176"/>
      <c r="JUO12" s="176"/>
      <c r="JUP12" s="176"/>
      <c r="JUQ12" s="176"/>
      <c r="JUR12" s="176"/>
      <c r="JUS12" s="176"/>
      <c r="JUT12" s="176"/>
      <c r="JUU12" s="176"/>
      <c r="JUV12" s="176"/>
      <c r="JUW12" s="176"/>
      <c r="JUX12" s="176"/>
      <c r="JUY12" s="176"/>
      <c r="JUZ12" s="176"/>
      <c r="JVA12" s="176"/>
      <c r="JVB12" s="176"/>
      <c r="JVC12" s="176"/>
      <c r="JVD12" s="176"/>
      <c r="JVE12" s="176"/>
      <c r="JVF12" s="176"/>
      <c r="JVG12" s="176"/>
      <c r="JVH12" s="176"/>
      <c r="JVI12" s="176"/>
      <c r="JVJ12" s="176"/>
      <c r="JVK12" s="176"/>
      <c r="JVL12" s="176"/>
      <c r="JVM12" s="176"/>
      <c r="JVN12" s="176"/>
      <c r="JVO12" s="176"/>
      <c r="JVP12" s="176"/>
      <c r="JVQ12" s="176"/>
      <c r="JVR12" s="176"/>
      <c r="JVS12" s="176"/>
      <c r="JVT12" s="176"/>
      <c r="JVU12" s="176"/>
      <c r="JVV12" s="176"/>
      <c r="JVW12" s="176"/>
      <c r="JVX12" s="176"/>
      <c r="JVY12" s="176"/>
      <c r="JVZ12" s="176"/>
      <c r="JWA12" s="176"/>
      <c r="JWB12" s="176"/>
      <c r="JWC12" s="176"/>
      <c r="JWD12" s="176"/>
      <c r="JWE12" s="176"/>
      <c r="JWF12" s="176"/>
      <c r="JWG12" s="176"/>
      <c r="JWH12" s="176"/>
      <c r="JWI12" s="176"/>
      <c r="JWJ12" s="176"/>
      <c r="JWK12" s="176"/>
      <c r="JWL12" s="176"/>
      <c r="JWM12" s="176"/>
      <c r="JWN12" s="176"/>
      <c r="JWO12" s="176"/>
      <c r="JWP12" s="176"/>
      <c r="JWQ12" s="176"/>
      <c r="JWR12" s="176"/>
      <c r="JWS12" s="176"/>
      <c r="JWT12" s="176"/>
      <c r="JWU12" s="176"/>
      <c r="JWV12" s="176"/>
      <c r="JWW12" s="176"/>
      <c r="JWX12" s="176"/>
      <c r="JWY12" s="176"/>
      <c r="JWZ12" s="176"/>
      <c r="JXA12" s="176"/>
      <c r="JXB12" s="176"/>
      <c r="JXC12" s="176"/>
      <c r="JXD12" s="176"/>
      <c r="JXE12" s="176"/>
      <c r="JXF12" s="176"/>
      <c r="JXG12" s="176"/>
      <c r="JXH12" s="176"/>
      <c r="JXI12" s="176"/>
      <c r="JXJ12" s="176"/>
      <c r="JXK12" s="176"/>
      <c r="JXL12" s="176"/>
      <c r="JXM12" s="176"/>
      <c r="JXN12" s="176"/>
      <c r="JXO12" s="176"/>
      <c r="JXP12" s="176"/>
      <c r="JXQ12" s="176"/>
      <c r="JXR12" s="176"/>
      <c r="JXS12" s="176"/>
      <c r="JXT12" s="176"/>
      <c r="JXU12" s="176"/>
      <c r="JXV12" s="176"/>
      <c r="JXW12" s="176"/>
      <c r="JXX12" s="176"/>
      <c r="JXY12" s="176"/>
      <c r="JXZ12" s="176"/>
      <c r="JYA12" s="176"/>
      <c r="JYB12" s="176"/>
      <c r="JYC12" s="176"/>
      <c r="JYD12" s="176"/>
      <c r="JYE12" s="176"/>
      <c r="JYF12" s="176"/>
      <c r="JYG12" s="176"/>
      <c r="JYH12" s="176"/>
      <c r="JYI12" s="176"/>
      <c r="JYJ12" s="176"/>
      <c r="JYK12" s="176"/>
      <c r="JYL12" s="176"/>
      <c r="JYM12" s="176"/>
      <c r="JYN12" s="176"/>
      <c r="JYO12" s="176"/>
      <c r="JYP12" s="176"/>
      <c r="JYQ12" s="176"/>
      <c r="JYR12" s="176"/>
      <c r="JYS12" s="176"/>
      <c r="JYT12" s="176"/>
      <c r="JYU12" s="176"/>
      <c r="JYV12" s="176"/>
      <c r="JYW12" s="176"/>
      <c r="JYX12" s="176"/>
      <c r="JYY12" s="176"/>
      <c r="JYZ12" s="176"/>
      <c r="JZA12" s="176"/>
      <c r="JZB12" s="176"/>
      <c r="JZC12" s="176"/>
      <c r="JZD12" s="176"/>
      <c r="JZE12" s="176"/>
      <c r="JZF12" s="176"/>
      <c r="JZG12" s="176"/>
      <c r="JZH12" s="176"/>
      <c r="JZI12" s="176"/>
      <c r="JZJ12" s="176"/>
      <c r="JZK12" s="176"/>
      <c r="JZL12" s="176"/>
      <c r="JZM12" s="176"/>
      <c r="JZN12" s="176"/>
      <c r="JZO12" s="176"/>
      <c r="JZP12" s="176"/>
      <c r="JZQ12" s="176"/>
      <c r="JZR12" s="176"/>
      <c r="JZS12" s="176"/>
      <c r="JZT12" s="176"/>
      <c r="JZU12" s="176"/>
      <c r="JZV12" s="176"/>
      <c r="JZW12" s="176"/>
      <c r="JZX12" s="176"/>
      <c r="JZY12" s="176"/>
      <c r="JZZ12" s="176"/>
      <c r="KAA12" s="176"/>
      <c r="KAB12" s="176"/>
      <c r="KAC12" s="176"/>
      <c r="KAD12" s="176"/>
      <c r="KAE12" s="176"/>
      <c r="KAF12" s="176"/>
      <c r="KAG12" s="176"/>
      <c r="KAH12" s="176"/>
      <c r="KAI12" s="176"/>
      <c r="KAJ12" s="176"/>
      <c r="KAK12" s="176"/>
      <c r="KAL12" s="176"/>
      <c r="KAM12" s="176"/>
      <c r="KAN12" s="176"/>
      <c r="KAO12" s="176"/>
      <c r="KAP12" s="176"/>
      <c r="KAQ12" s="176"/>
      <c r="KAR12" s="176"/>
      <c r="KAS12" s="176"/>
      <c r="KAT12" s="176"/>
      <c r="KAU12" s="176"/>
      <c r="KAV12" s="176"/>
      <c r="KAW12" s="176"/>
      <c r="KAX12" s="176"/>
      <c r="KAY12" s="176"/>
      <c r="KAZ12" s="176"/>
      <c r="KBA12" s="176"/>
      <c r="KBB12" s="176"/>
      <c r="KBC12" s="176"/>
      <c r="KBD12" s="176"/>
      <c r="KBE12" s="176"/>
      <c r="KBF12" s="176"/>
      <c r="KBG12" s="176"/>
      <c r="KBH12" s="176"/>
      <c r="KBI12" s="176"/>
      <c r="KBJ12" s="176"/>
      <c r="KBK12" s="176"/>
      <c r="KBL12" s="176"/>
      <c r="KBM12" s="176"/>
      <c r="KBN12" s="176"/>
      <c r="KBO12" s="176"/>
      <c r="KBP12" s="176"/>
      <c r="KBQ12" s="176"/>
      <c r="KBR12" s="176"/>
      <c r="KBS12" s="176"/>
      <c r="KBT12" s="176"/>
      <c r="KBU12" s="176"/>
      <c r="KBV12" s="176"/>
      <c r="KBW12" s="176"/>
      <c r="KBX12" s="176"/>
      <c r="KBY12" s="176"/>
      <c r="KBZ12" s="176"/>
      <c r="KCA12" s="176"/>
      <c r="KCB12" s="176"/>
      <c r="KCC12" s="176"/>
      <c r="KCD12" s="176"/>
      <c r="KCE12" s="176"/>
      <c r="KCF12" s="176"/>
      <c r="KCG12" s="176"/>
      <c r="KCH12" s="176"/>
      <c r="KCI12" s="176"/>
      <c r="KCJ12" s="176"/>
      <c r="KCK12" s="176"/>
      <c r="KCL12" s="176"/>
      <c r="KCM12" s="176"/>
      <c r="KCN12" s="176"/>
      <c r="KCO12" s="176"/>
      <c r="KCP12" s="176"/>
      <c r="KCQ12" s="176"/>
      <c r="KCR12" s="176"/>
      <c r="KCS12" s="176"/>
      <c r="KCT12" s="176"/>
      <c r="KCU12" s="176"/>
      <c r="KCV12" s="176"/>
      <c r="KCW12" s="176"/>
      <c r="KCX12" s="176"/>
      <c r="KCY12" s="176"/>
      <c r="KCZ12" s="176"/>
      <c r="KDA12" s="176"/>
      <c r="KDB12" s="176"/>
      <c r="KDC12" s="176"/>
      <c r="KDD12" s="176"/>
      <c r="KDE12" s="176"/>
      <c r="KDF12" s="176"/>
      <c r="KDG12" s="176"/>
      <c r="KDH12" s="176"/>
      <c r="KDI12" s="176"/>
      <c r="KDJ12" s="176"/>
      <c r="KDK12" s="176"/>
      <c r="KDL12" s="176"/>
      <c r="KDM12" s="176"/>
      <c r="KDN12" s="176"/>
      <c r="KDO12" s="176"/>
      <c r="KDP12" s="176"/>
      <c r="KDQ12" s="176"/>
      <c r="KDR12" s="176"/>
      <c r="KDS12" s="176"/>
      <c r="KDT12" s="176"/>
      <c r="KDU12" s="176"/>
      <c r="KDV12" s="176"/>
      <c r="KDW12" s="176"/>
      <c r="KDX12" s="176"/>
      <c r="KDY12" s="176"/>
      <c r="KDZ12" s="176"/>
      <c r="KEA12" s="176"/>
      <c r="KEB12" s="176"/>
      <c r="KEC12" s="176"/>
      <c r="KED12" s="176"/>
      <c r="KEE12" s="176"/>
      <c r="KEF12" s="176"/>
      <c r="KEG12" s="176"/>
      <c r="KEH12" s="176"/>
      <c r="KEI12" s="176"/>
      <c r="KEJ12" s="176"/>
      <c r="KEK12" s="176"/>
      <c r="KEL12" s="176"/>
      <c r="KEM12" s="176"/>
      <c r="KEN12" s="176"/>
      <c r="KEO12" s="176"/>
      <c r="KEP12" s="176"/>
      <c r="KEQ12" s="176"/>
      <c r="KER12" s="176"/>
      <c r="KES12" s="176"/>
      <c r="KET12" s="176"/>
      <c r="KEU12" s="176"/>
      <c r="KEV12" s="176"/>
      <c r="KEW12" s="176"/>
      <c r="KEX12" s="176"/>
      <c r="KEY12" s="176"/>
      <c r="KEZ12" s="176"/>
      <c r="KFA12" s="176"/>
      <c r="KFB12" s="176"/>
      <c r="KFC12" s="176"/>
      <c r="KFD12" s="176"/>
      <c r="KFE12" s="176"/>
      <c r="KFF12" s="176"/>
      <c r="KFG12" s="176"/>
      <c r="KFH12" s="176"/>
      <c r="KFI12" s="176"/>
      <c r="KFJ12" s="176"/>
      <c r="KFK12" s="176"/>
      <c r="KFL12" s="176"/>
      <c r="KFM12" s="176"/>
      <c r="KFN12" s="176"/>
      <c r="KFO12" s="176"/>
      <c r="KFP12" s="176"/>
      <c r="KFQ12" s="176"/>
      <c r="KFR12" s="176"/>
      <c r="KFS12" s="176"/>
      <c r="KFT12" s="176"/>
      <c r="KFU12" s="176"/>
      <c r="KFV12" s="176"/>
      <c r="KFW12" s="176"/>
      <c r="KFX12" s="176"/>
      <c r="KFY12" s="176"/>
      <c r="KFZ12" s="176"/>
      <c r="KGA12" s="176"/>
      <c r="KGB12" s="176"/>
      <c r="KGC12" s="176"/>
      <c r="KGD12" s="176"/>
      <c r="KGE12" s="176"/>
      <c r="KGF12" s="176"/>
      <c r="KGG12" s="176"/>
      <c r="KGH12" s="176"/>
      <c r="KGI12" s="176"/>
      <c r="KGJ12" s="176"/>
      <c r="KGK12" s="176"/>
      <c r="KGL12" s="176"/>
      <c r="KGM12" s="176"/>
      <c r="KGN12" s="176"/>
      <c r="KGO12" s="176"/>
      <c r="KGP12" s="176"/>
      <c r="KGQ12" s="176"/>
      <c r="KGR12" s="176"/>
      <c r="KGS12" s="176"/>
      <c r="KGT12" s="176"/>
      <c r="KGU12" s="176"/>
      <c r="KGV12" s="176"/>
      <c r="KGW12" s="176"/>
      <c r="KGX12" s="176"/>
      <c r="KGY12" s="176"/>
      <c r="KGZ12" s="176"/>
      <c r="KHA12" s="176"/>
      <c r="KHB12" s="176"/>
      <c r="KHC12" s="176"/>
      <c r="KHD12" s="176"/>
      <c r="KHE12" s="176"/>
      <c r="KHF12" s="176"/>
      <c r="KHG12" s="176"/>
      <c r="KHH12" s="176"/>
      <c r="KHI12" s="176"/>
      <c r="KHJ12" s="176"/>
      <c r="KHK12" s="176"/>
      <c r="KHL12" s="176"/>
      <c r="KHM12" s="176"/>
      <c r="KHN12" s="176"/>
      <c r="KHO12" s="176"/>
      <c r="KHP12" s="176"/>
      <c r="KHQ12" s="176"/>
      <c r="KHR12" s="176"/>
      <c r="KHS12" s="176"/>
      <c r="KHT12" s="176"/>
      <c r="KHU12" s="176"/>
      <c r="KHV12" s="176"/>
      <c r="KHW12" s="176"/>
      <c r="KHX12" s="176"/>
      <c r="KHY12" s="176"/>
      <c r="KHZ12" s="176"/>
      <c r="KIA12" s="176"/>
      <c r="KIB12" s="176"/>
      <c r="KIC12" s="176"/>
      <c r="KID12" s="176"/>
      <c r="KIE12" s="176"/>
      <c r="KIF12" s="176"/>
      <c r="KIG12" s="176"/>
      <c r="KIH12" s="176"/>
      <c r="KII12" s="176"/>
      <c r="KIJ12" s="176"/>
      <c r="KIK12" s="176"/>
      <c r="KIL12" s="176"/>
      <c r="KIM12" s="176"/>
      <c r="KIN12" s="176"/>
      <c r="KIO12" s="176"/>
      <c r="KIP12" s="176"/>
      <c r="KIQ12" s="176"/>
      <c r="KIR12" s="176"/>
      <c r="KIS12" s="176"/>
      <c r="KIT12" s="176"/>
      <c r="KIU12" s="176"/>
      <c r="KIV12" s="176"/>
      <c r="KIW12" s="176"/>
      <c r="KIX12" s="176"/>
      <c r="KIY12" s="176"/>
      <c r="KIZ12" s="176"/>
      <c r="KJA12" s="176"/>
      <c r="KJB12" s="176"/>
      <c r="KJC12" s="176"/>
      <c r="KJD12" s="176"/>
      <c r="KJE12" s="176"/>
      <c r="KJF12" s="176"/>
      <c r="KJG12" s="176"/>
      <c r="KJH12" s="176"/>
      <c r="KJI12" s="176"/>
      <c r="KJJ12" s="176"/>
      <c r="KJK12" s="176"/>
      <c r="KJL12" s="176"/>
      <c r="KJM12" s="176"/>
      <c r="KJN12" s="176"/>
      <c r="KJO12" s="176"/>
      <c r="KJP12" s="176"/>
      <c r="KJQ12" s="176"/>
      <c r="KJR12" s="176"/>
      <c r="KJS12" s="176"/>
      <c r="KJT12" s="176"/>
      <c r="KJU12" s="176"/>
      <c r="KJV12" s="176"/>
      <c r="KJW12" s="176"/>
      <c r="KJX12" s="176"/>
      <c r="KJY12" s="176"/>
      <c r="KJZ12" s="176"/>
      <c r="KKA12" s="176"/>
      <c r="KKB12" s="176"/>
      <c r="KKC12" s="176"/>
      <c r="KKD12" s="176"/>
      <c r="KKE12" s="176"/>
      <c r="KKF12" s="176"/>
      <c r="KKG12" s="176"/>
      <c r="KKH12" s="176"/>
      <c r="KKI12" s="176"/>
      <c r="KKJ12" s="176"/>
      <c r="KKK12" s="176"/>
      <c r="KKL12" s="176"/>
      <c r="KKM12" s="176"/>
      <c r="KKN12" s="176"/>
      <c r="KKO12" s="176"/>
      <c r="KKP12" s="176"/>
      <c r="KKQ12" s="176"/>
      <c r="KKR12" s="176"/>
      <c r="KKS12" s="176"/>
      <c r="KKT12" s="176"/>
      <c r="KKU12" s="176"/>
      <c r="KKV12" s="176"/>
      <c r="KKW12" s="176"/>
      <c r="KKX12" s="176"/>
      <c r="KKY12" s="176"/>
      <c r="KKZ12" s="176"/>
      <c r="KLA12" s="176"/>
      <c r="KLB12" s="176"/>
      <c r="KLC12" s="176"/>
      <c r="KLD12" s="176"/>
      <c r="KLE12" s="176"/>
      <c r="KLF12" s="176"/>
      <c r="KLG12" s="176"/>
      <c r="KLH12" s="176"/>
      <c r="KLI12" s="176"/>
      <c r="KLJ12" s="176"/>
      <c r="KLK12" s="176"/>
      <c r="KLL12" s="176"/>
      <c r="KLM12" s="176"/>
      <c r="KLN12" s="176"/>
      <c r="KLO12" s="176"/>
      <c r="KLP12" s="176"/>
      <c r="KLQ12" s="176"/>
      <c r="KLR12" s="176"/>
      <c r="KLS12" s="176"/>
      <c r="KLT12" s="176"/>
      <c r="KLU12" s="176"/>
      <c r="KLV12" s="176"/>
      <c r="KLW12" s="176"/>
      <c r="KLX12" s="176"/>
      <c r="KLY12" s="176"/>
      <c r="KLZ12" s="176"/>
      <c r="KMA12" s="176"/>
      <c r="KMB12" s="176"/>
      <c r="KMC12" s="176"/>
      <c r="KMD12" s="176"/>
      <c r="KME12" s="176"/>
      <c r="KMF12" s="176"/>
      <c r="KMG12" s="176"/>
      <c r="KMH12" s="176"/>
      <c r="KMI12" s="176"/>
      <c r="KMJ12" s="176"/>
      <c r="KMK12" s="176"/>
      <c r="KML12" s="176"/>
      <c r="KMM12" s="176"/>
      <c r="KMN12" s="176"/>
      <c r="KMO12" s="176"/>
      <c r="KMP12" s="176"/>
      <c r="KMQ12" s="176"/>
      <c r="KMR12" s="176"/>
      <c r="KMS12" s="176"/>
      <c r="KMT12" s="176"/>
      <c r="KMU12" s="176"/>
      <c r="KMV12" s="176"/>
      <c r="KMW12" s="176"/>
      <c r="KMX12" s="176"/>
      <c r="KMY12" s="176"/>
      <c r="KMZ12" s="176"/>
      <c r="KNA12" s="176"/>
      <c r="KNB12" s="176"/>
      <c r="KNC12" s="176"/>
      <c r="KND12" s="176"/>
      <c r="KNE12" s="176"/>
      <c r="KNF12" s="176"/>
      <c r="KNG12" s="176"/>
      <c r="KNH12" s="176"/>
      <c r="KNI12" s="176"/>
      <c r="KNJ12" s="176"/>
      <c r="KNK12" s="176"/>
      <c r="KNL12" s="176"/>
      <c r="KNM12" s="176"/>
      <c r="KNN12" s="176"/>
      <c r="KNO12" s="176"/>
      <c r="KNP12" s="176"/>
      <c r="KNQ12" s="176"/>
      <c r="KNR12" s="176"/>
      <c r="KNS12" s="176"/>
      <c r="KNT12" s="176"/>
      <c r="KNU12" s="176"/>
      <c r="KNV12" s="176"/>
      <c r="KNW12" s="176"/>
      <c r="KNX12" s="176"/>
      <c r="KNY12" s="176"/>
      <c r="KNZ12" s="176"/>
      <c r="KOA12" s="176"/>
      <c r="KOB12" s="176"/>
      <c r="KOC12" s="176"/>
      <c r="KOD12" s="176"/>
      <c r="KOE12" s="176"/>
      <c r="KOF12" s="176"/>
      <c r="KOG12" s="176"/>
      <c r="KOH12" s="176"/>
      <c r="KOI12" s="176"/>
      <c r="KOJ12" s="176"/>
      <c r="KOK12" s="176"/>
      <c r="KOL12" s="176"/>
      <c r="KOM12" s="176"/>
      <c r="KON12" s="176"/>
      <c r="KOO12" s="176"/>
      <c r="KOP12" s="176"/>
      <c r="KOQ12" s="176"/>
      <c r="KOR12" s="176"/>
      <c r="KOS12" s="176"/>
      <c r="KOT12" s="176"/>
      <c r="KOU12" s="176"/>
      <c r="KOV12" s="176"/>
      <c r="KOW12" s="176"/>
      <c r="KOX12" s="176"/>
      <c r="KOY12" s="176"/>
      <c r="KOZ12" s="176"/>
      <c r="KPA12" s="176"/>
      <c r="KPB12" s="176"/>
      <c r="KPC12" s="176"/>
      <c r="KPD12" s="176"/>
      <c r="KPE12" s="176"/>
      <c r="KPF12" s="176"/>
      <c r="KPG12" s="176"/>
      <c r="KPH12" s="176"/>
      <c r="KPI12" s="176"/>
      <c r="KPJ12" s="176"/>
      <c r="KPK12" s="176"/>
      <c r="KPL12" s="176"/>
      <c r="KPM12" s="176"/>
      <c r="KPN12" s="176"/>
      <c r="KPO12" s="176"/>
      <c r="KPP12" s="176"/>
      <c r="KPQ12" s="176"/>
      <c r="KPR12" s="176"/>
      <c r="KPS12" s="176"/>
      <c r="KPT12" s="176"/>
      <c r="KPU12" s="176"/>
      <c r="KPV12" s="176"/>
      <c r="KPW12" s="176"/>
      <c r="KPX12" s="176"/>
      <c r="KPY12" s="176"/>
      <c r="KPZ12" s="176"/>
      <c r="KQA12" s="176"/>
      <c r="KQB12" s="176"/>
      <c r="KQC12" s="176"/>
      <c r="KQD12" s="176"/>
      <c r="KQE12" s="176"/>
      <c r="KQF12" s="176"/>
      <c r="KQG12" s="176"/>
      <c r="KQH12" s="176"/>
      <c r="KQI12" s="176"/>
      <c r="KQJ12" s="176"/>
      <c r="KQK12" s="176"/>
      <c r="KQL12" s="176"/>
      <c r="KQM12" s="176"/>
      <c r="KQN12" s="176"/>
      <c r="KQO12" s="176"/>
      <c r="KQP12" s="176"/>
      <c r="KQQ12" s="176"/>
      <c r="KQR12" s="176"/>
      <c r="KQS12" s="176"/>
      <c r="KQT12" s="176"/>
      <c r="KQU12" s="176"/>
      <c r="KQV12" s="176"/>
      <c r="KQW12" s="176"/>
      <c r="KQX12" s="176"/>
      <c r="KQY12" s="176"/>
      <c r="KQZ12" s="176"/>
      <c r="KRA12" s="176"/>
      <c r="KRB12" s="176"/>
      <c r="KRC12" s="176"/>
      <c r="KRD12" s="176"/>
      <c r="KRE12" s="176"/>
      <c r="KRF12" s="176"/>
      <c r="KRG12" s="176"/>
      <c r="KRH12" s="176"/>
      <c r="KRI12" s="176"/>
      <c r="KRJ12" s="176"/>
      <c r="KRK12" s="176"/>
      <c r="KRL12" s="176"/>
      <c r="KRM12" s="176"/>
      <c r="KRN12" s="176"/>
      <c r="KRO12" s="176"/>
      <c r="KRP12" s="176"/>
      <c r="KRQ12" s="176"/>
      <c r="KRR12" s="176"/>
      <c r="KRS12" s="176"/>
      <c r="KRT12" s="176"/>
      <c r="KRU12" s="176"/>
      <c r="KRV12" s="176"/>
      <c r="KRW12" s="176"/>
      <c r="KRX12" s="176"/>
      <c r="KRY12" s="176"/>
      <c r="KRZ12" s="176"/>
      <c r="KSA12" s="176"/>
      <c r="KSB12" s="176"/>
      <c r="KSC12" s="176"/>
      <c r="KSD12" s="176"/>
      <c r="KSE12" s="176"/>
      <c r="KSF12" s="176"/>
      <c r="KSG12" s="176"/>
      <c r="KSH12" s="176"/>
      <c r="KSI12" s="176"/>
      <c r="KSJ12" s="176"/>
      <c r="KSK12" s="176"/>
      <c r="KSL12" s="176"/>
      <c r="KSM12" s="176"/>
      <c r="KSN12" s="176"/>
      <c r="KSO12" s="176"/>
      <c r="KSP12" s="176"/>
      <c r="KSQ12" s="176"/>
      <c r="KSR12" s="176"/>
      <c r="KSS12" s="176"/>
      <c r="KST12" s="176"/>
      <c r="KSU12" s="176"/>
      <c r="KSV12" s="176"/>
      <c r="KSW12" s="176"/>
      <c r="KSX12" s="176"/>
      <c r="KSY12" s="176"/>
      <c r="KSZ12" s="176"/>
      <c r="KTA12" s="176"/>
      <c r="KTB12" s="176"/>
      <c r="KTC12" s="176"/>
      <c r="KTD12" s="176"/>
      <c r="KTE12" s="176"/>
      <c r="KTF12" s="176"/>
      <c r="KTG12" s="176"/>
      <c r="KTH12" s="176"/>
      <c r="KTI12" s="176"/>
      <c r="KTJ12" s="176"/>
      <c r="KTK12" s="176"/>
      <c r="KTL12" s="176"/>
      <c r="KTM12" s="176"/>
      <c r="KTN12" s="176"/>
      <c r="KTO12" s="176"/>
      <c r="KTP12" s="176"/>
      <c r="KTQ12" s="176"/>
      <c r="KTR12" s="176"/>
      <c r="KTS12" s="176"/>
      <c r="KTT12" s="176"/>
      <c r="KTU12" s="176"/>
      <c r="KTV12" s="176"/>
      <c r="KTW12" s="176"/>
      <c r="KTX12" s="176"/>
      <c r="KTY12" s="176"/>
      <c r="KTZ12" s="176"/>
      <c r="KUA12" s="176"/>
      <c r="KUB12" s="176"/>
      <c r="KUC12" s="176"/>
      <c r="KUD12" s="176"/>
      <c r="KUE12" s="176"/>
      <c r="KUF12" s="176"/>
      <c r="KUG12" s="176"/>
      <c r="KUH12" s="176"/>
      <c r="KUI12" s="176"/>
      <c r="KUJ12" s="176"/>
      <c r="KUK12" s="176"/>
      <c r="KUL12" s="176"/>
      <c r="KUM12" s="176"/>
      <c r="KUN12" s="176"/>
      <c r="KUO12" s="176"/>
      <c r="KUP12" s="176"/>
      <c r="KUQ12" s="176"/>
      <c r="KUR12" s="176"/>
      <c r="KUS12" s="176"/>
      <c r="KUT12" s="176"/>
      <c r="KUU12" s="176"/>
      <c r="KUV12" s="176"/>
      <c r="KUW12" s="176"/>
      <c r="KUX12" s="176"/>
      <c r="KUY12" s="176"/>
      <c r="KUZ12" s="176"/>
      <c r="KVA12" s="176"/>
      <c r="KVB12" s="176"/>
      <c r="KVC12" s="176"/>
      <c r="KVD12" s="176"/>
      <c r="KVE12" s="176"/>
      <c r="KVF12" s="176"/>
      <c r="KVG12" s="176"/>
      <c r="KVH12" s="176"/>
      <c r="KVI12" s="176"/>
      <c r="KVJ12" s="176"/>
      <c r="KVK12" s="176"/>
      <c r="KVL12" s="176"/>
      <c r="KVM12" s="176"/>
      <c r="KVN12" s="176"/>
      <c r="KVO12" s="176"/>
      <c r="KVP12" s="176"/>
      <c r="KVQ12" s="176"/>
      <c r="KVR12" s="176"/>
      <c r="KVS12" s="176"/>
      <c r="KVT12" s="176"/>
      <c r="KVU12" s="176"/>
      <c r="KVV12" s="176"/>
      <c r="KVW12" s="176"/>
      <c r="KVX12" s="176"/>
      <c r="KVY12" s="176"/>
      <c r="KVZ12" s="176"/>
      <c r="KWA12" s="176"/>
      <c r="KWB12" s="176"/>
      <c r="KWC12" s="176"/>
      <c r="KWD12" s="176"/>
      <c r="KWE12" s="176"/>
      <c r="KWF12" s="176"/>
      <c r="KWG12" s="176"/>
      <c r="KWH12" s="176"/>
      <c r="KWI12" s="176"/>
      <c r="KWJ12" s="176"/>
      <c r="KWK12" s="176"/>
      <c r="KWL12" s="176"/>
      <c r="KWM12" s="176"/>
      <c r="KWN12" s="176"/>
      <c r="KWO12" s="176"/>
      <c r="KWP12" s="176"/>
      <c r="KWQ12" s="176"/>
      <c r="KWR12" s="176"/>
      <c r="KWS12" s="176"/>
      <c r="KWT12" s="176"/>
      <c r="KWU12" s="176"/>
      <c r="KWV12" s="176"/>
      <c r="KWW12" s="176"/>
      <c r="KWX12" s="176"/>
      <c r="KWY12" s="176"/>
      <c r="KWZ12" s="176"/>
      <c r="KXA12" s="176"/>
      <c r="KXB12" s="176"/>
      <c r="KXC12" s="176"/>
      <c r="KXD12" s="176"/>
      <c r="KXE12" s="176"/>
      <c r="KXF12" s="176"/>
      <c r="KXG12" s="176"/>
      <c r="KXH12" s="176"/>
      <c r="KXI12" s="176"/>
      <c r="KXJ12" s="176"/>
      <c r="KXK12" s="176"/>
      <c r="KXL12" s="176"/>
      <c r="KXM12" s="176"/>
      <c r="KXN12" s="176"/>
      <c r="KXO12" s="176"/>
      <c r="KXP12" s="176"/>
      <c r="KXQ12" s="176"/>
      <c r="KXR12" s="176"/>
      <c r="KXS12" s="176"/>
      <c r="KXT12" s="176"/>
      <c r="KXU12" s="176"/>
      <c r="KXV12" s="176"/>
      <c r="KXW12" s="176"/>
      <c r="KXX12" s="176"/>
      <c r="KXY12" s="176"/>
      <c r="KXZ12" s="176"/>
      <c r="KYA12" s="176"/>
      <c r="KYB12" s="176"/>
      <c r="KYC12" s="176"/>
      <c r="KYD12" s="176"/>
      <c r="KYE12" s="176"/>
      <c r="KYF12" s="176"/>
      <c r="KYG12" s="176"/>
      <c r="KYH12" s="176"/>
      <c r="KYI12" s="176"/>
      <c r="KYJ12" s="176"/>
      <c r="KYK12" s="176"/>
      <c r="KYL12" s="176"/>
      <c r="KYM12" s="176"/>
      <c r="KYN12" s="176"/>
      <c r="KYO12" s="176"/>
      <c r="KYP12" s="176"/>
      <c r="KYQ12" s="176"/>
      <c r="KYR12" s="176"/>
      <c r="KYS12" s="176"/>
      <c r="KYT12" s="176"/>
      <c r="KYU12" s="176"/>
      <c r="KYV12" s="176"/>
      <c r="KYW12" s="176"/>
      <c r="KYX12" s="176"/>
      <c r="KYY12" s="176"/>
      <c r="KYZ12" s="176"/>
      <c r="KZA12" s="176"/>
      <c r="KZB12" s="176"/>
      <c r="KZC12" s="176"/>
      <c r="KZD12" s="176"/>
      <c r="KZE12" s="176"/>
      <c r="KZF12" s="176"/>
      <c r="KZG12" s="176"/>
      <c r="KZH12" s="176"/>
      <c r="KZI12" s="176"/>
      <c r="KZJ12" s="176"/>
      <c r="KZK12" s="176"/>
      <c r="KZL12" s="176"/>
      <c r="KZM12" s="176"/>
      <c r="KZN12" s="176"/>
      <c r="KZO12" s="176"/>
      <c r="KZP12" s="176"/>
      <c r="KZQ12" s="176"/>
      <c r="KZR12" s="176"/>
      <c r="KZS12" s="176"/>
      <c r="KZT12" s="176"/>
      <c r="KZU12" s="176"/>
      <c r="KZV12" s="176"/>
      <c r="KZW12" s="176"/>
      <c r="KZX12" s="176"/>
      <c r="KZY12" s="176"/>
      <c r="KZZ12" s="176"/>
      <c r="LAA12" s="176"/>
      <c r="LAB12" s="176"/>
      <c r="LAC12" s="176"/>
      <c r="LAD12" s="176"/>
      <c r="LAE12" s="176"/>
      <c r="LAF12" s="176"/>
      <c r="LAG12" s="176"/>
      <c r="LAH12" s="176"/>
      <c r="LAI12" s="176"/>
      <c r="LAJ12" s="176"/>
      <c r="LAK12" s="176"/>
      <c r="LAL12" s="176"/>
      <c r="LAM12" s="176"/>
      <c r="LAN12" s="176"/>
      <c r="LAO12" s="176"/>
      <c r="LAP12" s="176"/>
      <c r="LAQ12" s="176"/>
      <c r="LAR12" s="176"/>
      <c r="LAS12" s="176"/>
      <c r="LAT12" s="176"/>
      <c r="LAU12" s="176"/>
      <c r="LAV12" s="176"/>
      <c r="LAW12" s="176"/>
      <c r="LAX12" s="176"/>
      <c r="LAY12" s="176"/>
      <c r="LAZ12" s="176"/>
      <c r="LBA12" s="176"/>
      <c r="LBB12" s="176"/>
      <c r="LBC12" s="176"/>
      <c r="LBD12" s="176"/>
      <c r="LBE12" s="176"/>
      <c r="LBF12" s="176"/>
      <c r="LBG12" s="176"/>
      <c r="LBH12" s="176"/>
      <c r="LBI12" s="176"/>
      <c r="LBJ12" s="176"/>
      <c r="LBK12" s="176"/>
      <c r="LBL12" s="176"/>
      <c r="LBM12" s="176"/>
      <c r="LBN12" s="176"/>
      <c r="LBO12" s="176"/>
      <c r="LBP12" s="176"/>
      <c r="LBQ12" s="176"/>
      <c r="LBR12" s="176"/>
      <c r="LBS12" s="176"/>
      <c r="LBT12" s="176"/>
      <c r="LBU12" s="176"/>
      <c r="LBV12" s="176"/>
      <c r="LBW12" s="176"/>
      <c r="LBX12" s="176"/>
      <c r="LBY12" s="176"/>
      <c r="LBZ12" s="176"/>
      <c r="LCA12" s="176"/>
      <c r="LCB12" s="176"/>
      <c r="LCC12" s="176"/>
      <c r="LCD12" s="176"/>
      <c r="LCE12" s="176"/>
      <c r="LCF12" s="176"/>
      <c r="LCG12" s="176"/>
      <c r="LCH12" s="176"/>
      <c r="LCI12" s="176"/>
      <c r="LCJ12" s="176"/>
      <c r="LCK12" s="176"/>
      <c r="LCL12" s="176"/>
      <c r="LCM12" s="176"/>
      <c r="LCN12" s="176"/>
      <c r="LCO12" s="176"/>
      <c r="LCP12" s="176"/>
      <c r="LCQ12" s="176"/>
      <c r="LCR12" s="176"/>
      <c r="LCS12" s="176"/>
      <c r="LCT12" s="176"/>
      <c r="LCU12" s="176"/>
      <c r="LCV12" s="176"/>
      <c r="LCW12" s="176"/>
      <c r="LCX12" s="176"/>
      <c r="LCY12" s="176"/>
      <c r="LCZ12" s="176"/>
      <c r="LDA12" s="176"/>
      <c r="LDB12" s="176"/>
      <c r="LDC12" s="176"/>
      <c r="LDD12" s="176"/>
      <c r="LDE12" s="176"/>
      <c r="LDF12" s="176"/>
      <c r="LDG12" s="176"/>
      <c r="LDH12" s="176"/>
      <c r="LDI12" s="176"/>
      <c r="LDJ12" s="176"/>
      <c r="LDK12" s="176"/>
      <c r="LDL12" s="176"/>
      <c r="LDM12" s="176"/>
      <c r="LDN12" s="176"/>
      <c r="LDO12" s="176"/>
      <c r="LDP12" s="176"/>
      <c r="LDQ12" s="176"/>
      <c r="LDR12" s="176"/>
      <c r="LDS12" s="176"/>
      <c r="LDT12" s="176"/>
      <c r="LDU12" s="176"/>
      <c r="LDV12" s="176"/>
      <c r="LDW12" s="176"/>
      <c r="LDX12" s="176"/>
      <c r="LDY12" s="176"/>
      <c r="LDZ12" s="176"/>
      <c r="LEA12" s="176"/>
      <c r="LEB12" s="176"/>
      <c r="LEC12" s="176"/>
      <c r="LED12" s="176"/>
      <c r="LEE12" s="176"/>
      <c r="LEF12" s="176"/>
      <c r="LEG12" s="176"/>
      <c r="LEH12" s="176"/>
      <c r="LEI12" s="176"/>
      <c r="LEJ12" s="176"/>
      <c r="LEK12" s="176"/>
      <c r="LEL12" s="176"/>
      <c r="LEM12" s="176"/>
      <c r="LEN12" s="176"/>
      <c r="LEO12" s="176"/>
      <c r="LEP12" s="176"/>
      <c r="LEQ12" s="176"/>
      <c r="LER12" s="176"/>
      <c r="LES12" s="176"/>
      <c r="LET12" s="176"/>
      <c r="LEU12" s="176"/>
      <c r="LEV12" s="176"/>
      <c r="LEW12" s="176"/>
      <c r="LEX12" s="176"/>
      <c r="LEY12" s="176"/>
      <c r="LEZ12" s="176"/>
      <c r="LFA12" s="176"/>
      <c r="LFB12" s="176"/>
      <c r="LFC12" s="176"/>
      <c r="LFD12" s="176"/>
      <c r="LFE12" s="176"/>
      <c r="LFF12" s="176"/>
      <c r="LFG12" s="176"/>
      <c r="LFH12" s="176"/>
      <c r="LFI12" s="176"/>
      <c r="LFJ12" s="176"/>
      <c r="LFK12" s="176"/>
      <c r="LFL12" s="176"/>
      <c r="LFM12" s="176"/>
      <c r="LFN12" s="176"/>
      <c r="LFO12" s="176"/>
      <c r="LFP12" s="176"/>
      <c r="LFQ12" s="176"/>
      <c r="LFR12" s="176"/>
      <c r="LFS12" s="176"/>
      <c r="LFT12" s="176"/>
      <c r="LFU12" s="176"/>
      <c r="LFV12" s="176"/>
      <c r="LFW12" s="176"/>
      <c r="LFX12" s="176"/>
      <c r="LFY12" s="176"/>
      <c r="LFZ12" s="176"/>
      <c r="LGA12" s="176"/>
      <c r="LGB12" s="176"/>
      <c r="LGC12" s="176"/>
      <c r="LGD12" s="176"/>
      <c r="LGE12" s="176"/>
      <c r="LGF12" s="176"/>
      <c r="LGG12" s="176"/>
      <c r="LGH12" s="176"/>
      <c r="LGI12" s="176"/>
      <c r="LGJ12" s="176"/>
      <c r="LGK12" s="176"/>
      <c r="LGL12" s="176"/>
      <c r="LGM12" s="176"/>
      <c r="LGN12" s="176"/>
      <c r="LGO12" s="176"/>
      <c r="LGP12" s="176"/>
      <c r="LGQ12" s="176"/>
      <c r="LGR12" s="176"/>
      <c r="LGS12" s="176"/>
      <c r="LGT12" s="176"/>
      <c r="LGU12" s="176"/>
      <c r="LGV12" s="176"/>
      <c r="LGW12" s="176"/>
      <c r="LGX12" s="176"/>
      <c r="LGY12" s="176"/>
      <c r="LGZ12" s="176"/>
      <c r="LHA12" s="176"/>
      <c r="LHB12" s="176"/>
      <c r="LHC12" s="176"/>
      <c r="LHD12" s="176"/>
      <c r="LHE12" s="176"/>
      <c r="LHF12" s="176"/>
      <c r="LHG12" s="176"/>
      <c r="LHH12" s="176"/>
      <c r="LHI12" s="176"/>
      <c r="LHJ12" s="176"/>
      <c r="LHK12" s="176"/>
      <c r="LHL12" s="176"/>
      <c r="LHM12" s="176"/>
      <c r="LHN12" s="176"/>
      <c r="LHO12" s="176"/>
      <c r="LHP12" s="176"/>
      <c r="LHQ12" s="176"/>
      <c r="LHR12" s="176"/>
      <c r="LHS12" s="176"/>
      <c r="LHT12" s="176"/>
      <c r="LHU12" s="176"/>
      <c r="LHV12" s="176"/>
      <c r="LHW12" s="176"/>
      <c r="LHX12" s="176"/>
      <c r="LHY12" s="176"/>
      <c r="LHZ12" s="176"/>
      <c r="LIA12" s="176"/>
      <c r="LIB12" s="176"/>
      <c r="LIC12" s="176"/>
      <c r="LID12" s="176"/>
      <c r="LIE12" s="176"/>
      <c r="LIF12" s="176"/>
      <c r="LIG12" s="176"/>
      <c r="LIH12" s="176"/>
      <c r="LII12" s="176"/>
      <c r="LIJ12" s="176"/>
      <c r="LIK12" s="176"/>
      <c r="LIL12" s="176"/>
      <c r="LIM12" s="176"/>
      <c r="LIN12" s="176"/>
      <c r="LIO12" s="176"/>
      <c r="LIP12" s="176"/>
      <c r="LIQ12" s="176"/>
      <c r="LIR12" s="176"/>
      <c r="LIS12" s="176"/>
      <c r="LIT12" s="176"/>
      <c r="LIU12" s="176"/>
      <c r="LIV12" s="176"/>
      <c r="LIW12" s="176"/>
      <c r="LIX12" s="176"/>
      <c r="LIY12" s="176"/>
      <c r="LIZ12" s="176"/>
      <c r="LJA12" s="176"/>
      <c r="LJB12" s="176"/>
      <c r="LJC12" s="176"/>
      <c r="LJD12" s="176"/>
      <c r="LJE12" s="176"/>
      <c r="LJF12" s="176"/>
      <c r="LJG12" s="176"/>
      <c r="LJH12" s="176"/>
      <c r="LJI12" s="176"/>
      <c r="LJJ12" s="176"/>
      <c r="LJK12" s="176"/>
      <c r="LJL12" s="176"/>
      <c r="LJM12" s="176"/>
      <c r="LJN12" s="176"/>
      <c r="LJO12" s="176"/>
      <c r="LJP12" s="176"/>
      <c r="LJQ12" s="176"/>
      <c r="LJR12" s="176"/>
      <c r="LJS12" s="176"/>
      <c r="LJT12" s="176"/>
      <c r="LJU12" s="176"/>
      <c r="LJV12" s="176"/>
      <c r="LJW12" s="176"/>
      <c r="LJX12" s="176"/>
      <c r="LJY12" s="176"/>
      <c r="LJZ12" s="176"/>
      <c r="LKA12" s="176"/>
      <c r="LKB12" s="176"/>
      <c r="LKC12" s="176"/>
      <c r="LKD12" s="176"/>
      <c r="LKE12" s="176"/>
      <c r="LKF12" s="176"/>
      <c r="LKG12" s="176"/>
      <c r="LKH12" s="176"/>
      <c r="LKI12" s="176"/>
      <c r="LKJ12" s="176"/>
      <c r="LKK12" s="176"/>
      <c r="LKL12" s="176"/>
      <c r="LKM12" s="176"/>
      <c r="LKN12" s="176"/>
      <c r="LKO12" s="176"/>
      <c r="LKP12" s="176"/>
      <c r="LKQ12" s="176"/>
      <c r="LKR12" s="176"/>
      <c r="LKS12" s="176"/>
      <c r="LKT12" s="176"/>
      <c r="LKU12" s="176"/>
      <c r="LKV12" s="176"/>
      <c r="LKW12" s="176"/>
      <c r="LKX12" s="176"/>
      <c r="LKY12" s="176"/>
      <c r="LKZ12" s="176"/>
      <c r="LLA12" s="176"/>
      <c r="LLB12" s="176"/>
      <c r="LLC12" s="176"/>
      <c r="LLD12" s="176"/>
      <c r="LLE12" s="176"/>
      <c r="LLF12" s="176"/>
      <c r="LLG12" s="176"/>
      <c r="LLH12" s="176"/>
      <c r="LLI12" s="176"/>
      <c r="LLJ12" s="176"/>
      <c r="LLK12" s="176"/>
      <c r="LLL12" s="176"/>
      <c r="LLM12" s="176"/>
      <c r="LLN12" s="176"/>
      <c r="LLO12" s="176"/>
      <c r="LLP12" s="176"/>
      <c r="LLQ12" s="176"/>
      <c r="LLR12" s="176"/>
      <c r="LLS12" s="176"/>
      <c r="LLT12" s="176"/>
      <c r="LLU12" s="176"/>
      <c r="LLV12" s="176"/>
      <c r="LLW12" s="176"/>
      <c r="LLX12" s="176"/>
      <c r="LLY12" s="176"/>
      <c r="LLZ12" s="176"/>
      <c r="LMA12" s="176"/>
      <c r="LMB12" s="176"/>
      <c r="LMC12" s="176"/>
      <c r="LMD12" s="176"/>
      <c r="LME12" s="176"/>
      <c r="LMF12" s="176"/>
      <c r="LMG12" s="176"/>
      <c r="LMH12" s="176"/>
      <c r="LMI12" s="176"/>
      <c r="LMJ12" s="176"/>
      <c r="LMK12" s="176"/>
      <c r="LML12" s="176"/>
      <c r="LMM12" s="176"/>
      <c r="LMN12" s="176"/>
      <c r="LMO12" s="176"/>
      <c r="LMP12" s="176"/>
      <c r="LMQ12" s="176"/>
      <c r="LMR12" s="176"/>
      <c r="LMS12" s="176"/>
      <c r="LMT12" s="176"/>
      <c r="LMU12" s="176"/>
      <c r="LMV12" s="176"/>
      <c r="LMW12" s="176"/>
      <c r="LMX12" s="176"/>
      <c r="LMY12" s="176"/>
      <c r="LMZ12" s="176"/>
      <c r="LNA12" s="176"/>
      <c r="LNB12" s="176"/>
      <c r="LNC12" s="176"/>
      <c r="LND12" s="176"/>
      <c r="LNE12" s="176"/>
      <c r="LNF12" s="176"/>
      <c r="LNG12" s="176"/>
      <c r="LNH12" s="176"/>
      <c r="LNI12" s="176"/>
      <c r="LNJ12" s="176"/>
      <c r="LNK12" s="176"/>
      <c r="LNL12" s="176"/>
      <c r="LNM12" s="176"/>
      <c r="LNN12" s="176"/>
      <c r="LNO12" s="176"/>
      <c r="LNP12" s="176"/>
      <c r="LNQ12" s="176"/>
      <c r="LNR12" s="176"/>
      <c r="LNS12" s="176"/>
      <c r="LNT12" s="176"/>
      <c r="LNU12" s="176"/>
      <c r="LNV12" s="176"/>
      <c r="LNW12" s="176"/>
      <c r="LNX12" s="176"/>
      <c r="LNY12" s="176"/>
      <c r="LNZ12" s="176"/>
      <c r="LOA12" s="176"/>
      <c r="LOB12" s="176"/>
      <c r="LOC12" s="176"/>
      <c r="LOD12" s="176"/>
      <c r="LOE12" s="176"/>
      <c r="LOF12" s="176"/>
      <c r="LOG12" s="176"/>
      <c r="LOH12" s="176"/>
      <c r="LOI12" s="176"/>
      <c r="LOJ12" s="176"/>
      <c r="LOK12" s="176"/>
      <c r="LOL12" s="176"/>
      <c r="LOM12" s="176"/>
      <c r="LON12" s="176"/>
      <c r="LOO12" s="176"/>
      <c r="LOP12" s="176"/>
      <c r="LOQ12" s="176"/>
      <c r="LOR12" s="176"/>
      <c r="LOS12" s="176"/>
      <c r="LOT12" s="176"/>
      <c r="LOU12" s="176"/>
      <c r="LOV12" s="176"/>
      <c r="LOW12" s="176"/>
      <c r="LOX12" s="176"/>
      <c r="LOY12" s="176"/>
      <c r="LOZ12" s="176"/>
      <c r="LPA12" s="176"/>
      <c r="LPB12" s="176"/>
      <c r="LPC12" s="176"/>
      <c r="LPD12" s="176"/>
      <c r="LPE12" s="176"/>
      <c r="LPF12" s="176"/>
      <c r="LPG12" s="176"/>
      <c r="LPH12" s="176"/>
      <c r="LPI12" s="176"/>
      <c r="LPJ12" s="176"/>
      <c r="LPK12" s="176"/>
      <c r="LPL12" s="176"/>
      <c r="LPM12" s="176"/>
      <c r="LPN12" s="176"/>
      <c r="LPO12" s="176"/>
      <c r="LPP12" s="176"/>
      <c r="LPQ12" s="176"/>
      <c r="LPR12" s="176"/>
      <c r="LPS12" s="176"/>
      <c r="LPT12" s="176"/>
      <c r="LPU12" s="176"/>
      <c r="LPV12" s="176"/>
      <c r="LPW12" s="176"/>
      <c r="LPX12" s="176"/>
      <c r="LPY12" s="176"/>
      <c r="LPZ12" s="176"/>
      <c r="LQA12" s="176"/>
      <c r="LQB12" s="176"/>
      <c r="LQC12" s="176"/>
      <c r="LQD12" s="176"/>
      <c r="LQE12" s="176"/>
      <c r="LQF12" s="176"/>
      <c r="LQG12" s="176"/>
      <c r="LQH12" s="176"/>
      <c r="LQI12" s="176"/>
      <c r="LQJ12" s="176"/>
      <c r="LQK12" s="176"/>
      <c r="LQL12" s="176"/>
      <c r="LQM12" s="176"/>
      <c r="LQN12" s="176"/>
      <c r="LQO12" s="176"/>
      <c r="LQP12" s="176"/>
      <c r="LQQ12" s="176"/>
      <c r="LQR12" s="176"/>
      <c r="LQS12" s="176"/>
      <c r="LQT12" s="176"/>
      <c r="LQU12" s="176"/>
      <c r="LQV12" s="176"/>
      <c r="LQW12" s="176"/>
      <c r="LQX12" s="176"/>
      <c r="LQY12" s="176"/>
      <c r="LQZ12" s="176"/>
      <c r="LRA12" s="176"/>
      <c r="LRB12" s="176"/>
      <c r="LRC12" s="176"/>
      <c r="LRD12" s="176"/>
      <c r="LRE12" s="176"/>
      <c r="LRF12" s="176"/>
      <c r="LRG12" s="176"/>
      <c r="LRH12" s="176"/>
      <c r="LRI12" s="176"/>
      <c r="LRJ12" s="176"/>
      <c r="LRK12" s="176"/>
      <c r="LRL12" s="176"/>
      <c r="LRM12" s="176"/>
      <c r="LRN12" s="176"/>
      <c r="LRO12" s="176"/>
      <c r="LRP12" s="176"/>
      <c r="LRQ12" s="176"/>
      <c r="LRR12" s="176"/>
      <c r="LRS12" s="176"/>
      <c r="LRT12" s="176"/>
      <c r="LRU12" s="176"/>
      <c r="LRV12" s="176"/>
      <c r="LRW12" s="176"/>
      <c r="LRX12" s="176"/>
      <c r="LRY12" s="176"/>
      <c r="LRZ12" s="176"/>
      <c r="LSA12" s="176"/>
      <c r="LSB12" s="176"/>
      <c r="LSC12" s="176"/>
      <c r="LSD12" s="176"/>
      <c r="LSE12" s="176"/>
      <c r="LSF12" s="176"/>
      <c r="LSG12" s="176"/>
      <c r="LSH12" s="176"/>
      <c r="LSI12" s="176"/>
      <c r="LSJ12" s="176"/>
      <c r="LSK12" s="176"/>
      <c r="LSL12" s="176"/>
      <c r="LSM12" s="176"/>
      <c r="LSN12" s="176"/>
      <c r="LSO12" s="176"/>
      <c r="LSP12" s="176"/>
      <c r="LSQ12" s="176"/>
      <c r="LSR12" s="176"/>
      <c r="LSS12" s="176"/>
      <c r="LST12" s="176"/>
      <c r="LSU12" s="176"/>
      <c r="LSV12" s="176"/>
      <c r="LSW12" s="176"/>
      <c r="LSX12" s="176"/>
      <c r="LSY12" s="176"/>
      <c r="LSZ12" s="176"/>
      <c r="LTA12" s="176"/>
      <c r="LTB12" s="176"/>
      <c r="LTC12" s="176"/>
      <c r="LTD12" s="176"/>
      <c r="LTE12" s="176"/>
      <c r="LTF12" s="176"/>
      <c r="LTG12" s="176"/>
      <c r="LTH12" s="176"/>
      <c r="LTI12" s="176"/>
      <c r="LTJ12" s="176"/>
      <c r="LTK12" s="176"/>
      <c r="LTL12" s="176"/>
      <c r="LTM12" s="176"/>
      <c r="LTN12" s="176"/>
      <c r="LTO12" s="176"/>
      <c r="LTP12" s="176"/>
      <c r="LTQ12" s="176"/>
      <c r="LTR12" s="176"/>
      <c r="LTS12" s="176"/>
      <c r="LTT12" s="176"/>
      <c r="LTU12" s="176"/>
      <c r="LTV12" s="176"/>
      <c r="LTW12" s="176"/>
      <c r="LTX12" s="176"/>
      <c r="LTY12" s="176"/>
      <c r="LTZ12" s="176"/>
      <c r="LUA12" s="176"/>
      <c r="LUB12" s="176"/>
      <c r="LUC12" s="176"/>
      <c r="LUD12" s="176"/>
      <c r="LUE12" s="176"/>
      <c r="LUF12" s="176"/>
      <c r="LUG12" s="176"/>
      <c r="LUH12" s="176"/>
      <c r="LUI12" s="176"/>
      <c r="LUJ12" s="176"/>
      <c r="LUK12" s="176"/>
      <c r="LUL12" s="176"/>
      <c r="LUM12" s="176"/>
      <c r="LUN12" s="176"/>
      <c r="LUO12" s="176"/>
      <c r="LUP12" s="176"/>
      <c r="LUQ12" s="176"/>
      <c r="LUR12" s="176"/>
      <c r="LUS12" s="176"/>
      <c r="LUT12" s="176"/>
      <c r="LUU12" s="176"/>
      <c r="LUV12" s="176"/>
      <c r="LUW12" s="176"/>
      <c r="LUX12" s="176"/>
      <c r="LUY12" s="176"/>
      <c r="LUZ12" s="176"/>
      <c r="LVA12" s="176"/>
      <c r="LVB12" s="176"/>
      <c r="LVC12" s="176"/>
      <c r="LVD12" s="176"/>
      <c r="LVE12" s="176"/>
      <c r="LVF12" s="176"/>
      <c r="LVG12" s="176"/>
      <c r="LVH12" s="176"/>
      <c r="LVI12" s="176"/>
      <c r="LVJ12" s="176"/>
      <c r="LVK12" s="176"/>
      <c r="LVL12" s="176"/>
      <c r="LVM12" s="176"/>
      <c r="LVN12" s="176"/>
      <c r="LVO12" s="176"/>
      <c r="LVP12" s="176"/>
      <c r="LVQ12" s="176"/>
      <c r="LVR12" s="176"/>
      <c r="LVS12" s="176"/>
      <c r="LVT12" s="176"/>
      <c r="LVU12" s="176"/>
      <c r="LVV12" s="176"/>
      <c r="LVW12" s="176"/>
      <c r="LVX12" s="176"/>
      <c r="LVY12" s="176"/>
      <c r="LVZ12" s="176"/>
      <c r="LWA12" s="176"/>
      <c r="LWB12" s="176"/>
      <c r="LWC12" s="176"/>
      <c r="LWD12" s="176"/>
      <c r="LWE12" s="176"/>
      <c r="LWF12" s="176"/>
      <c r="LWG12" s="176"/>
      <c r="LWH12" s="176"/>
      <c r="LWI12" s="176"/>
      <c r="LWJ12" s="176"/>
      <c r="LWK12" s="176"/>
      <c r="LWL12" s="176"/>
      <c r="LWM12" s="176"/>
      <c r="LWN12" s="176"/>
      <c r="LWO12" s="176"/>
      <c r="LWP12" s="176"/>
      <c r="LWQ12" s="176"/>
      <c r="LWR12" s="176"/>
      <c r="LWS12" s="176"/>
      <c r="LWT12" s="176"/>
      <c r="LWU12" s="176"/>
      <c r="LWV12" s="176"/>
      <c r="LWW12" s="176"/>
      <c r="LWX12" s="176"/>
      <c r="LWY12" s="176"/>
      <c r="LWZ12" s="176"/>
      <c r="LXA12" s="176"/>
      <c r="LXB12" s="176"/>
      <c r="LXC12" s="176"/>
      <c r="LXD12" s="176"/>
      <c r="LXE12" s="176"/>
      <c r="LXF12" s="176"/>
      <c r="LXG12" s="176"/>
      <c r="LXH12" s="176"/>
      <c r="LXI12" s="176"/>
      <c r="LXJ12" s="176"/>
      <c r="LXK12" s="176"/>
      <c r="LXL12" s="176"/>
      <c r="LXM12" s="176"/>
      <c r="LXN12" s="176"/>
      <c r="LXO12" s="176"/>
      <c r="LXP12" s="176"/>
      <c r="LXQ12" s="176"/>
      <c r="LXR12" s="176"/>
      <c r="LXS12" s="176"/>
      <c r="LXT12" s="176"/>
      <c r="LXU12" s="176"/>
      <c r="LXV12" s="176"/>
      <c r="LXW12" s="176"/>
      <c r="LXX12" s="176"/>
      <c r="LXY12" s="176"/>
      <c r="LXZ12" s="176"/>
      <c r="LYA12" s="176"/>
      <c r="LYB12" s="176"/>
      <c r="LYC12" s="176"/>
      <c r="LYD12" s="176"/>
      <c r="LYE12" s="176"/>
      <c r="LYF12" s="176"/>
      <c r="LYG12" s="176"/>
      <c r="LYH12" s="176"/>
      <c r="LYI12" s="176"/>
      <c r="LYJ12" s="176"/>
      <c r="LYK12" s="176"/>
      <c r="LYL12" s="176"/>
      <c r="LYM12" s="176"/>
      <c r="LYN12" s="176"/>
      <c r="LYO12" s="176"/>
      <c r="LYP12" s="176"/>
      <c r="LYQ12" s="176"/>
      <c r="LYR12" s="176"/>
      <c r="LYS12" s="176"/>
      <c r="LYT12" s="176"/>
      <c r="LYU12" s="176"/>
      <c r="LYV12" s="176"/>
      <c r="LYW12" s="176"/>
      <c r="LYX12" s="176"/>
      <c r="LYY12" s="176"/>
      <c r="LYZ12" s="176"/>
      <c r="LZA12" s="176"/>
      <c r="LZB12" s="176"/>
      <c r="LZC12" s="176"/>
      <c r="LZD12" s="176"/>
      <c r="LZE12" s="176"/>
      <c r="LZF12" s="176"/>
      <c r="LZG12" s="176"/>
      <c r="LZH12" s="176"/>
      <c r="LZI12" s="176"/>
      <c r="LZJ12" s="176"/>
      <c r="LZK12" s="176"/>
      <c r="LZL12" s="176"/>
      <c r="LZM12" s="176"/>
      <c r="LZN12" s="176"/>
      <c r="LZO12" s="176"/>
      <c r="LZP12" s="176"/>
      <c r="LZQ12" s="176"/>
      <c r="LZR12" s="176"/>
      <c r="LZS12" s="176"/>
      <c r="LZT12" s="176"/>
      <c r="LZU12" s="176"/>
      <c r="LZV12" s="176"/>
      <c r="LZW12" s="176"/>
      <c r="LZX12" s="176"/>
      <c r="LZY12" s="176"/>
      <c r="LZZ12" s="176"/>
      <c r="MAA12" s="176"/>
      <c r="MAB12" s="176"/>
      <c r="MAC12" s="176"/>
      <c r="MAD12" s="176"/>
      <c r="MAE12" s="176"/>
      <c r="MAF12" s="176"/>
      <c r="MAG12" s="176"/>
      <c r="MAH12" s="176"/>
      <c r="MAI12" s="176"/>
      <c r="MAJ12" s="176"/>
      <c r="MAK12" s="176"/>
      <c r="MAL12" s="176"/>
      <c r="MAM12" s="176"/>
      <c r="MAN12" s="176"/>
      <c r="MAO12" s="176"/>
      <c r="MAP12" s="176"/>
      <c r="MAQ12" s="176"/>
      <c r="MAR12" s="176"/>
      <c r="MAS12" s="176"/>
      <c r="MAT12" s="176"/>
      <c r="MAU12" s="176"/>
      <c r="MAV12" s="176"/>
      <c r="MAW12" s="176"/>
      <c r="MAX12" s="176"/>
      <c r="MAY12" s="176"/>
      <c r="MAZ12" s="176"/>
      <c r="MBA12" s="176"/>
      <c r="MBB12" s="176"/>
      <c r="MBC12" s="176"/>
      <c r="MBD12" s="176"/>
      <c r="MBE12" s="176"/>
      <c r="MBF12" s="176"/>
      <c r="MBG12" s="176"/>
      <c r="MBH12" s="176"/>
      <c r="MBI12" s="176"/>
      <c r="MBJ12" s="176"/>
      <c r="MBK12" s="176"/>
      <c r="MBL12" s="176"/>
      <c r="MBM12" s="176"/>
      <c r="MBN12" s="176"/>
      <c r="MBO12" s="176"/>
      <c r="MBP12" s="176"/>
      <c r="MBQ12" s="176"/>
      <c r="MBR12" s="176"/>
      <c r="MBS12" s="176"/>
      <c r="MBT12" s="176"/>
      <c r="MBU12" s="176"/>
      <c r="MBV12" s="176"/>
      <c r="MBW12" s="176"/>
      <c r="MBX12" s="176"/>
      <c r="MBY12" s="176"/>
      <c r="MBZ12" s="176"/>
      <c r="MCA12" s="176"/>
      <c r="MCB12" s="176"/>
      <c r="MCC12" s="176"/>
      <c r="MCD12" s="176"/>
      <c r="MCE12" s="176"/>
      <c r="MCF12" s="176"/>
      <c r="MCG12" s="176"/>
      <c r="MCH12" s="176"/>
      <c r="MCI12" s="176"/>
      <c r="MCJ12" s="176"/>
      <c r="MCK12" s="176"/>
      <c r="MCL12" s="176"/>
      <c r="MCM12" s="176"/>
      <c r="MCN12" s="176"/>
      <c r="MCO12" s="176"/>
      <c r="MCP12" s="176"/>
      <c r="MCQ12" s="176"/>
      <c r="MCR12" s="176"/>
      <c r="MCS12" s="176"/>
      <c r="MCT12" s="176"/>
      <c r="MCU12" s="176"/>
      <c r="MCV12" s="176"/>
      <c r="MCW12" s="176"/>
      <c r="MCX12" s="176"/>
      <c r="MCY12" s="176"/>
      <c r="MCZ12" s="176"/>
      <c r="MDA12" s="176"/>
      <c r="MDB12" s="176"/>
      <c r="MDC12" s="176"/>
      <c r="MDD12" s="176"/>
      <c r="MDE12" s="176"/>
      <c r="MDF12" s="176"/>
      <c r="MDG12" s="176"/>
      <c r="MDH12" s="176"/>
      <c r="MDI12" s="176"/>
      <c r="MDJ12" s="176"/>
      <c r="MDK12" s="176"/>
      <c r="MDL12" s="176"/>
      <c r="MDM12" s="176"/>
      <c r="MDN12" s="176"/>
      <c r="MDO12" s="176"/>
      <c r="MDP12" s="176"/>
      <c r="MDQ12" s="176"/>
      <c r="MDR12" s="176"/>
      <c r="MDS12" s="176"/>
      <c r="MDT12" s="176"/>
      <c r="MDU12" s="176"/>
      <c r="MDV12" s="176"/>
      <c r="MDW12" s="176"/>
      <c r="MDX12" s="176"/>
      <c r="MDY12" s="176"/>
      <c r="MDZ12" s="176"/>
      <c r="MEA12" s="176"/>
      <c r="MEB12" s="176"/>
      <c r="MEC12" s="176"/>
      <c r="MED12" s="176"/>
      <c r="MEE12" s="176"/>
      <c r="MEF12" s="176"/>
      <c r="MEG12" s="176"/>
      <c r="MEH12" s="176"/>
      <c r="MEI12" s="176"/>
      <c r="MEJ12" s="176"/>
      <c r="MEK12" s="176"/>
      <c r="MEL12" s="176"/>
      <c r="MEM12" s="176"/>
      <c r="MEN12" s="176"/>
      <c r="MEO12" s="176"/>
      <c r="MEP12" s="176"/>
      <c r="MEQ12" s="176"/>
      <c r="MER12" s="176"/>
      <c r="MES12" s="176"/>
      <c r="MET12" s="176"/>
      <c r="MEU12" s="176"/>
      <c r="MEV12" s="176"/>
      <c r="MEW12" s="176"/>
      <c r="MEX12" s="176"/>
      <c r="MEY12" s="176"/>
      <c r="MEZ12" s="176"/>
      <c r="MFA12" s="176"/>
      <c r="MFB12" s="176"/>
      <c r="MFC12" s="176"/>
      <c r="MFD12" s="176"/>
      <c r="MFE12" s="176"/>
      <c r="MFF12" s="176"/>
      <c r="MFG12" s="176"/>
      <c r="MFH12" s="176"/>
      <c r="MFI12" s="176"/>
      <c r="MFJ12" s="176"/>
      <c r="MFK12" s="176"/>
      <c r="MFL12" s="176"/>
      <c r="MFM12" s="176"/>
      <c r="MFN12" s="176"/>
      <c r="MFO12" s="176"/>
      <c r="MFP12" s="176"/>
      <c r="MFQ12" s="176"/>
      <c r="MFR12" s="176"/>
      <c r="MFS12" s="176"/>
      <c r="MFT12" s="176"/>
      <c r="MFU12" s="176"/>
      <c r="MFV12" s="176"/>
      <c r="MFW12" s="176"/>
      <c r="MFX12" s="176"/>
      <c r="MFY12" s="176"/>
      <c r="MFZ12" s="176"/>
      <c r="MGA12" s="176"/>
      <c r="MGB12" s="176"/>
      <c r="MGC12" s="176"/>
      <c r="MGD12" s="176"/>
      <c r="MGE12" s="176"/>
      <c r="MGF12" s="176"/>
      <c r="MGG12" s="176"/>
      <c r="MGH12" s="176"/>
      <c r="MGI12" s="176"/>
      <c r="MGJ12" s="176"/>
      <c r="MGK12" s="176"/>
      <c r="MGL12" s="176"/>
      <c r="MGM12" s="176"/>
      <c r="MGN12" s="176"/>
      <c r="MGO12" s="176"/>
      <c r="MGP12" s="176"/>
      <c r="MGQ12" s="176"/>
      <c r="MGR12" s="176"/>
      <c r="MGS12" s="176"/>
      <c r="MGT12" s="176"/>
      <c r="MGU12" s="176"/>
      <c r="MGV12" s="176"/>
      <c r="MGW12" s="176"/>
      <c r="MGX12" s="176"/>
      <c r="MGY12" s="176"/>
      <c r="MGZ12" s="176"/>
      <c r="MHA12" s="176"/>
      <c r="MHB12" s="176"/>
      <c r="MHC12" s="176"/>
      <c r="MHD12" s="176"/>
      <c r="MHE12" s="176"/>
      <c r="MHF12" s="176"/>
      <c r="MHG12" s="176"/>
      <c r="MHH12" s="176"/>
      <c r="MHI12" s="176"/>
      <c r="MHJ12" s="176"/>
      <c r="MHK12" s="176"/>
      <c r="MHL12" s="176"/>
      <c r="MHM12" s="176"/>
      <c r="MHN12" s="176"/>
      <c r="MHO12" s="176"/>
      <c r="MHP12" s="176"/>
      <c r="MHQ12" s="176"/>
      <c r="MHR12" s="176"/>
      <c r="MHS12" s="176"/>
      <c r="MHT12" s="176"/>
      <c r="MHU12" s="176"/>
      <c r="MHV12" s="176"/>
      <c r="MHW12" s="176"/>
      <c r="MHX12" s="176"/>
      <c r="MHY12" s="176"/>
      <c r="MHZ12" s="176"/>
      <c r="MIA12" s="176"/>
      <c r="MIB12" s="176"/>
      <c r="MIC12" s="176"/>
      <c r="MID12" s="176"/>
      <c r="MIE12" s="176"/>
      <c r="MIF12" s="176"/>
      <c r="MIG12" s="176"/>
      <c r="MIH12" s="176"/>
      <c r="MII12" s="176"/>
      <c r="MIJ12" s="176"/>
      <c r="MIK12" s="176"/>
      <c r="MIL12" s="176"/>
      <c r="MIM12" s="176"/>
      <c r="MIN12" s="176"/>
      <c r="MIO12" s="176"/>
      <c r="MIP12" s="176"/>
      <c r="MIQ12" s="176"/>
      <c r="MIR12" s="176"/>
      <c r="MIS12" s="176"/>
      <c r="MIT12" s="176"/>
      <c r="MIU12" s="176"/>
      <c r="MIV12" s="176"/>
      <c r="MIW12" s="176"/>
      <c r="MIX12" s="176"/>
      <c r="MIY12" s="176"/>
      <c r="MIZ12" s="176"/>
      <c r="MJA12" s="176"/>
      <c r="MJB12" s="176"/>
      <c r="MJC12" s="176"/>
      <c r="MJD12" s="176"/>
      <c r="MJE12" s="176"/>
      <c r="MJF12" s="176"/>
      <c r="MJG12" s="176"/>
      <c r="MJH12" s="176"/>
      <c r="MJI12" s="176"/>
      <c r="MJJ12" s="176"/>
      <c r="MJK12" s="176"/>
      <c r="MJL12" s="176"/>
      <c r="MJM12" s="176"/>
      <c r="MJN12" s="176"/>
      <c r="MJO12" s="176"/>
      <c r="MJP12" s="176"/>
      <c r="MJQ12" s="176"/>
      <c r="MJR12" s="176"/>
      <c r="MJS12" s="176"/>
      <c r="MJT12" s="176"/>
      <c r="MJU12" s="176"/>
      <c r="MJV12" s="176"/>
      <c r="MJW12" s="176"/>
      <c r="MJX12" s="176"/>
      <c r="MJY12" s="176"/>
      <c r="MJZ12" s="176"/>
      <c r="MKA12" s="176"/>
      <c r="MKB12" s="176"/>
      <c r="MKC12" s="176"/>
      <c r="MKD12" s="176"/>
      <c r="MKE12" s="176"/>
      <c r="MKF12" s="176"/>
      <c r="MKG12" s="176"/>
      <c r="MKH12" s="176"/>
      <c r="MKI12" s="176"/>
      <c r="MKJ12" s="176"/>
      <c r="MKK12" s="176"/>
      <c r="MKL12" s="176"/>
      <c r="MKM12" s="176"/>
      <c r="MKN12" s="176"/>
      <c r="MKO12" s="176"/>
      <c r="MKP12" s="176"/>
      <c r="MKQ12" s="176"/>
      <c r="MKR12" s="176"/>
      <c r="MKS12" s="176"/>
      <c r="MKT12" s="176"/>
      <c r="MKU12" s="176"/>
      <c r="MKV12" s="176"/>
      <c r="MKW12" s="176"/>
      <c r="MKX12" s="176"/>
      <c r="MKY12" s="176"/>
      <c r="MKZ12" s="176"/>
      <c r="MLA12" s="176"/>
      <c r="MLB12" s="176"/>
      <c r="MLC12" s="176"/>
      <c r="MLD12" s="176"/>
      <c r="MLE12" s="176"/>
      <c r="MLF12" s="176"/>
      <c r="MLG12" s="176"/>
      <c r="MLH12" s="176"/>
      <c r="MLI12" s="176"/>
      <c r="MLJ12" s="176"/>
      <c r="MLK12" s="176"/>
      <c r="MLL12" s="176"/>
      <c r="MLM12" s="176"/>
      <c r="MLN12" s="176"/>
      <c r="MLO12" s="176"/>
      <c r="MLP12" s="176"/>
      <c r="MLQ12" s="176"/>
      <c r="MLR12" s="176"/>
      <c r="MLS12" s="176"/>
      <c r="MLT12" s="176"/>
      <c r="MLU12" s="176"/>
      <c r="MLV12" s="176"/>
      <c r="MLW12" s="176"/>
      <c r="MLX12" s="176"/>
      <c r="MLY12" s="176"/>
      <c r="MLZ12" s="176"/>
      <c r="MMA12" s="176"/>
      <c r="MMB12" s="176"/>
      <c r="MMC12" s="176"/>
      <c r="MMD12" s="176"/>
      <c r="MME12" s="176"/>
      <c r="MMF12" s="176"/>
      <c r="MMG12" s="176"/>
      <c r="MMH12" s="176"/>
      <c r="MMI12" s="176"/>
      <c r="MMJ12" s="176"/>
      <c r="MMK12" s="176"/>
      <c r="MML12" s="176"/>
      <c r="MMM12" s="176"/>
      <c r="MMN12" s="176"/>
      <c r="MMO12" s="176"/>
      <c r="MMP12" s="176"/>
      <c r="MMQ12" s="176"/>
      <c r="MMR12" s="176"/>
      <c r="MMS12" s="176"/>
      <c r="MMT12" s="176"/>
      <c r="MMU12" s="176"/>
      <c r="MMV12" s="176"/>
      <c r="MMW12" s="176"/>
      <c r="MMX12" s="176"/>
      <c r="MMY12" s="176"/>
      <c r="MMZ12" s="176"/>
      <c r="MNA12" s="176"/>
      <c r="MNB12" s="176"/>
      <c r="MNC12" s="176"/>
      <c r="MND12" s="176"/>
      <c r="MNE12" s="176"/>
      <c r="MNF12" s="176"/>
      <c r="MNG12" s="176"/>
      <c r="MNH12" s="176"/>
      <c r="MNI12" s="176"/>
      <c r="MNJ12" s="176"/>
      <c r="MNK12" s="176"/>
      <c r="MNL12" s="176"/>
      <c r="MNM12" s="176"/>
      <c r="MNN12" s="176"/>
      <c r="MNO12" s="176"/>
      <c r="MNP12" s="176"/>
      <c r="MNQ12" s="176"/>
      <c r="MNR12" s="176"/>
      <c r="MNS12" s="176"/>
      <c r="MNT12" s="176"/>
      <c r="MNU12" s="176"/>
      <c r="MNV12" s="176"/>
      <c r="MNW12" s="176"/>
      <c r="MNX12" s="176"/>
      <c r="MNY12" s="176"/>
      <c r="MNZ12" s="176"/>
      <c r="MOA12" s="176"/>
      <c r="MOB12" s="176"/>
      <c r="MOC12" s="176"/>
      <c r="MOD12" s="176"/>
      <c r="MOE12" s="176"/>
      <c r="MOF12" s="176"/>
      <c r="MOG12" s="176"/>
      <c r="MOH12" s="176"/>
      <c r="MOI12" s="176"/>
      <c r="MOJ12" s="176"/>
      <c r="MOK12" s="176"/>
      <c r="MOL12" s="176"/>
      <c r="MOM12" s="176"/>
      <c r="MON12" s="176"/>
      <c r="MOO12" s="176"/>
      <c r="MOP12" s="176"/>
      <c r="MOQ12" s="176"/>
      <c r="MOR12" s="176"/>
      <c r="MOS12" s="176"/>
      <c r="MOT12" s="176"/>
      <c r="MOU12" s="176"/>
      <c r="MOV12" s="176"/>
      <c r="MOW12" s="176"/>
      <c r="MOX12" s="176"/>
      <c r="MOY12" s="176"/>
      <c r="MOZ12" s="176"/>
      <c r="MPA12" s="176"/>
      <c r="MPB12" s="176"/>
      <c r="MPC12" s="176"/>
      <c r="MPD12" s="176"/>
      <c r="MPE12" s="176"/>
      <c r="MPF12" s="176"/>
      <c r="MPG12" s="176"/>
      <c r="MPH12" s="176"/>
      <c r="MPI12" s="176"/>
      <c r="MPJ12" s="176"/>
      <c r="MPK12" s="176"/>
      <c r="MPL12" s="176"/>
      <c r="MPM12" s="176"/>
      <c r="MPN12" s="176"/>
      <c r="MPO12" s="176"/>
      <c r="MPP12" s="176"/>
      <c r="MPQ12" s="176"/>
      <c r="MPR12" s="176"/>
      <c r="MPS12" s="176"/>
      <c r="MPT12" s="176"/>
      <c r="MPU12" s="176"/>
      <c r="MPV12" s="176"/>
      <c r="MPW12" s="176"/>
      <c r="MPX12" s="176"/>
      <c r="MPY12" s="176"/>
      <c r="MPZ12" s="176"/>
      <c r="MQA12" s="176"/>
      <c r="MQB12" s="176"/>
      <c r="MQC12" s="176"/>
      <c r="MQD12" s="176"/>
      <c r="MQE12" s="176"/>
      <c r="MQF12" s="176"/>
      <c r="MQG12" s="176"/>
      <c r="MQH12" s="176"/>
      <c r="MQI12" s="176"/>
      <c r="MQJ12" s="176"/>
      <c r="MQK12" s="176"/>
      <c r="MQL12" s="176"/>
      <c r="MQM12" s="176"/>
      <c r="MQN12" s="176"/>
      <c r="MQO12" s="176"/>
      <c r="MQP12" s="176"/>
      <c r="MQQ12" s="176"/>
      <c r="MQR12" s="176"/>
      <c r="MQS12" s="176"/>
      <c r="MQT12" s="176"/>
      <c r="MQU12" s="176"/>
      <c r="MQV12" s="176"/>
      <c r="MQW12" s="176"/>
      <c r="MQX12" s="176"/>
      <c r="MQY12" s="176"/>
      <c r="MQZ12" s="176"/>
      <c r="MRA12" s="176"/>
      <c r="MRB12" s="176"/>
      <c r="MRC12" s="176"/>
      <c r="MRD12" s="176"/>
      <c r="MRE12" s="176"/>
      <c r="MRF12" s="176"/>
      <c r="MRG12" s="176"/>
      <c r="MRH12" s="176"/>
      <c r="MRI12" s="176"/>
      <c r="MRJ12" s="176"/>
      <c r="MRK12" s="176"/>
      <c r="MRL12" s="176"/>
      <c r="MRM12" s="176"/>
      <c r="MRN12" s="176"/>
      <c r="MRO12" s="176"/>
      <c r="MRP12" s="176"/>
      <c r="MRQ12" s="176"/>
      <c r="MRR12" s="176"/>
      <c r="MRS12" s="176"/>
      <c r="MRT12" s="176"/>
      <c r="MRU12" s="176"/>
      <c r="MRV12" s="176"/>
      <c r="MRW12" s="176"/>
      <c r="MRX12" s="176"/>
      <c r="MRY12" s="176"/>
      <c r="MRZ12" s="176"/>
      <c r="MSA12" s="176"/>
      <c r="MSB12" s="176"/>
      <c r="MSC12" s="176"/>
      <c r="MSD12" s="176"/>
      <c r="MSE12" s="176"/>
      <c r="MSF12" s="176"/>
      <c r="MSG12" s="176"/>
      <c r="MSH12" s="176"/>
      <c r="MSI12" s="176"/>
      <c r="MSJ12" s="176"/>
      <c r="MSK12" s="176"/>
      <c r="MSL12" s="176"/>
      <c r="MSM12" s="176"/>
      <c r="MSN12" s="176"/>
      <c r="MSO12" s="176"/>
      <c r="MSP12" s="176"/>
      <c r="MSQ12" s="176"/>
      <c r="MSR12" s="176"/>
      <c r="MSS12" s="176"/>
      <c r="MST12" s="176"/>
      <c r="MSU12" s="176"/>
      <c r="MSV12" s="176"/>
      <c r="MSW12" s="176"/>
      <c r="MSX12" s="176"/>
      <c r="MSY12" s="176"/>
      <c r="MSZ12" s="176"/>
      <c r="MTA12" s="176"/>
      <c r="MTB12" s="176"/>
      <c r="MTC12" s="176"/>
      <c r="MTD12" s="176"/>
      <c r="MTE12" s="176"/>
      <c r="MTF12" s="176"/>
      <c r="MTG12" s="176"/>
      <c r="MTH12" s="176"/>
      <c r="MTI12" s="176"/>
      <c r="MTJ12" s="176"/>
      <c r="MTK12" s="176"/>
      <c r="MTL12" s="176"/>
      <c r="MTM12" s="176"/>
      <c r="MTN12" s="176"/>
      <c r="MTO12" s="176"/>
      <c r="MTP12" s="176"/>
      <c r="MTQ12" s="176"/>
      <c r="MTR12" s="176"/>
      <c r="MTS12" s="176"/>
      <c r="MTT12" s="176"/>
      <c r="MTU12" s="176"/>
      <c r="MTV12" s="176"/>
      <c r="MTW12" s="176"/>
      <c r="MTX12" s="176"/>
      <c r="MTY12" s="176"/>
      <c r="MTZ12" s="176"/>
      <c r="MUA12" s="176"/>
      <c r="MUB12" s="176"/>
      <c r="MUC12" s="176"/>
      <c r="MUD12" s="176"/>
      <c r="MUE12" s="176"/>
      <c r="MUF12" s="176"/>
      <c r="MUG12" s="176"/>
      <c r="MUH12" s="176"/>
      <c r="MUI12" s="176"/>
      <c r="MUJ12" s="176"/>
      <c r="MUK12" s="176"/>
      <c r="MUL12" s="176"/>
      <c r="MUM12" s="176"/>
      <c r="MUN12" s="176"/>
      <c r="MUO12" s="176"/>
      <c r="MUP12" s="176"/>
      <c r="MUQ12" s="176"/>
      <c r="MUR12" s="176"/>
      <c r="MUS12" s="176"/>
      <c r="MUT12" s="176"/>
      <c r="MUU12" s="176"/>
      <c r="MUV12" s="176"/>
      <c r="MUW12" s="176"/>
      <c r="MUX12" s="176"/>
      <c r="MUY12" s="176"/>
      <c r="MUZ12" s="176"/>
      <c r="MVA12" s="176"/>
      <c r="MVB12" s="176"/>
      <c r="MVC12" s="176"/>
      <c r="MVD12" s="176"/>
      <c r="MVE12" s="176"/>
      <c r="MVF12" s="176"/>
      <c r="MVG12" s="176"/>
      <c r="MVH12" s="176"/>
      <c r="MVI12" s="176"/>
      <c r="MVJ12" s="176"/>
      <c r="MVK12" s="176"/>
      <c r="MVL12" s="176"/>
      <c r="MVM12" s="176"/>
      <c r="MVN12" s="176"/>
      <c r="MVO12" s="176"/>
      <c r="MVP12" s="176"/>
      <c r="MVQ12" s="176"/>
      <c r="MVR12" s="176"/>
      <c r="MVS12" s="176"/>
      <c r="MVT12" s="176"/>
      <c r="MVU12" s="176"/>
      <c r="MVV12" s="176"/>
      <c r="MVW12" s="176"/>
      <c r="MVX12" s="176"/>
      <c r="MVY12" s="176"/>
      <c r="MVZ12" s="176"/>
      <c r="MWA12" s="176"/>
      <c r="MWB12" s="176"/>
      <c r="MWC12" s="176"/>
      <c r="MWD12" s="176"/>
      <c r="MWE12" s="176"/>
      <c r="MWF12" s="176"/>
      <c r="MWG12" s="176"/>
      <c r="MWH12" s="176"/>
      <c r="MWI12" s="176"/>
      <c r="MWJ12" s="176"/>
      <c r="MWK12" s="176"/>
      <c r="MWL12" s="176"/>
      <c r="MWM12" s="176"/>
      <c r="MWN12" s="176"/>
      <c r="MWO12" s="176"/>
      <c r="MWP12" s="176"/>
      <c r="MWQ12" s="176"/>
      <c r="MWR12" s="176"/>
      <c r="MWS12" s="176"/>
      <c r="MWT12" s="176"/>
      <c r="MWU12" s="176"/>
      <c r="MWV12" s="176"/>
      <c r="MWW12" s="176"/>
      <c r="MWX12" s="176"/>
      <c r="MWY12" s="176"/>
      <c r="MWZ12" s="176"/>
      <c r="MXA12" s="176"/>
      <c r="MXB12" s="176"/>
      <c r="MXC12" s="176"/>
      <c r="MXD12" s="176"/>
      <c r="MXE12" s="176"/>
      <c r="MXF12" s="176"/>
      <c r="MXG12" s="176"/>
      <c r="MXH12" s="176"/>
      <c r="MXI12" s="176"/>
      <c r="MXJ12" s="176"/>
      <c r="MXK12" s="176"/>
      <c r="MXL12" s="176"/>
      <c r="MXM12" s="176"/>
      <c r="MXN12" s="176"/>
      <c r="MXO12" s="176"/>
      <c r="MXP12" s="176"/>
      <c r="MXQ12" s="176"/>
      <c r="MXR12" s="176"/>
      <c r="MXS12" s="176"/>
      <c r="MXT12" s="176"/>
      <c r="MXU12" s="176"/>
      <c r="MXV12" s="176"/>
      <c r="MXW12" s="176"/>
      <c r="MXX12" s="176"/>
      <c r="MXY12" s="176"/>
      <c r="MXZ12" s="176"/>
      <c r="MYA12" s="176"/>
      <c r="MYB12" s="176"/>
      <c r="MYC12" s="176"/>
      <c r="MYD12" s="176"/>
      <c r="MYE12" s="176"/>
      <c r="MYF12" s="176"/>
      <c r="MYG12" s="176"/>
      <c r="MYH12" s="176"/>
      <c r="MYI12" s="176"/>
      <c r="MYJ12" s="176"/>
      <c r="MYK12" s="176"/>
      <c r="MYL12" s="176"/>
      <c r="MYM12" s="176"/>
      <c r="MYN12" s="176"/>
      <c r="MYO12" s="176"/>
      <c r="MYP12" s="176"/>
      <c r="MYQ12" s="176"/>
      <c r="MYR12" s="176"/>
      <c r="MYS12" s="176"/>
      <c r="MYT12" s="176"/>
      <c r="MYU12" s="176"/>
      <c r="MYV12" s="176"/>
      <c r="MYW12" s="176"/>
      <c r="MYX12" s="176"/>
      <c r="MYY12" s="176"/>
      <c r="MYZ12" s="176"/>
      <c r="MZA12" s="176"/>
      <c r="MZB12" s="176"/>
      <c r="MZC12" s="176"/>
      <c r="MZD12" s="176"/>
      <c r="MZE12" s="176"/>
      <c r="MZF12" s="176"/>
      <c r="MZG12" s="176"/>
      <c r="MZH12" s="176"/>
      <c r="MZI12" s="176"/>
      <c r="MZJ12" s="176"/>
      <c r="MZK12" s="176"/>
      <c r="MZL12" s="176"/>
      <c r="MZM12" s="176"/>
      <c r="MZN12" s="176"/>
      <c r="MZO12" s="176"/>
      <c r="MZP12" s="176"/>
      <c r="MZQ12" s="176"/>
      <c r="MZR12" s="176"/>
      <c r="MZS12" s="176"/>
      <c r="MZT12" s="176"/>
      <c r="MZU12" s="176"/>
      <c r="MZV12" s="176"/>
      <c r="MZW12" s="176"/>
      <c r="MZX12" s="176"/>
      <c r="MZY12" s="176"/>
      <c r="MZZ12" s="176"/>
      <c r="NAA12" s="176"/>
      <c r="NAB12" s="176"/>
      <c r="NAC12" s="176"/>
      <c r="NAD12" s="176"/>
      <c r="NAE12" s="176"/>
      <c r="NAF12" s="176"/>
      <c r="NAG12" s="176"/>
      <c r="NAH12" s="176"/>
      <c r="NAI12" s="176"/>
      <c r="NAJ12" s="176"/>
      <c r="NAK12" s="176"/>
      <c r="NAL12" s="176"/>
      <c r="NAM12" s="176"/>
      <c r="NAN12" s="176"/>
      <c r="NAO12" s="176"/>
      <c r="NAP12" s="176"/>
      <c r="NAQ12" s="176"/>
      <c r="NAR12" s="176"/>
      <c r="NAS12" s="176"/>
      <c r="NAT12" s="176"/>
      <c r="NAU12" s="176"/>
      <c r="NAV12" s="176"/>
      <c r="NAW12" s="176"/>
      <c r="NAX12" s="176"/>
      <c r="NAY12" s="176"/>
      <c r="NAZ12" s="176"/>
      <c r="NBA12" s="176"/>
      <c r="NBB12" s="176"/>
      <c r="NBC12" s="176"/>
      <c r="NBD12" s="176"/>
      <c r="NBE12" s="176"/>
      <c r="NBF12" s="176"/>
      <c r="NBG12" s="176"/>
      <c r="NBH12" s="176"/>
      <c r="NBI12" s="176"/>
      <c r="NBJ12" s="176"/>
      <c r="NBK12" s="176"/>
      <c r="NBL12" s="176"/>
      <c r="NBM12" s="176"/>
      <c r="NBN12" s="176"/>
      <c r="NBO12" s="176"/>
      <c r="NBP12" s="176"/>
      <c r="NBQ12" s="176"/>
      <c r="NBR12" s="176"/>
      <c r="NBS12" s="176"/>
      <c r="NBT12" s="176"/>
      <c r="NBU12" s="176"/>
      <c r="NBV12" s="176"/>
      <c r="NBW12" s="176"/>
      <c r="NBX12" s="176"/>
      <c r="NBY12" s="176"/>
      <c r="NBZ12" s="176"/>
      <c r="NCA12" s="176"/>
      <c r="NCB12" s="176"/>
      <c r="NCC12" s="176"/>
      <c r="NCD12" s="176"/>
      <c r="NCE12" s="176"/>
      <c r="NCF12" s="176"/>
      <c r="NCG12" s="176"/>
      <c r="NCH12" s="176"/>
      <c r="NCI12" s="176"/>
      <c r="NCJ12" s="176"/>
      <c r="NCK12" s="176"/>
      <c r="NCL12" s="176"/>
      <c r="NCM12" s="176"/>
      <c r="NCN12" s="176"/>
      <c r="NCO12" s="176"/>
      <c r="NCP12" s="176"/>
      <c r="NCQ12" s="176"/>
      <c r="NCR12" s="176"/>
      <c r="NCS12" s="176"/>
      <c r="NCT12" s="176"/>
      <c r="NCU12" s="176"/>
      <c r="NCV12" s="176"/>
      <c r="NCW12" s="176"/>
      <c r="NCX12" s="176"/>
      <c r="NCY12" s="176"/>
      <c r="NCZ12" s="176"/>
      <c r="NDA12" s="176"/>
      <c r="NDB12" s="176"/>
      <c r="NDC12" s="176"/>
      <c r="NDD12" s="176"/>
      <c r="NDE12" s="176"/>
      <c r="NDF12" s="176"/>
      <c r="NDG12" s="176"/>
      <c r="NDH12" s="176"/>
      <c r="NDI12" s="176"/>
      <c r="NDJ12" s="176"/>
      <c r="NDK12" s="176"/>
      <c r="NDL12" s="176"/>
      <c r="NDM12" s="176"/>
      <c r="NDN12" s="176"/>
      <c r="NDO12" s="176"/>
      <c r="NDP12" s="176"/>
      <c r="NDQ12" s="176"/>
      <c r="NDR12" s="176"/>
      <c r="NDS12" s="176"/>
      <c r="NDT12" s="176"/>
      <c r="NDU12" s="176"/>
      <c r="NDV12" s="176"/>
      <c r="NDW12" s="176"/>
      <c r="NDX12" s="176"/>
      <c r="NDY12" s="176"/>
      <c r="NDZ12" s="176"/>
      <c r="NEA12" s="176"/>
      <c r="NEB12" s="176"/>
      <c r="NEC12" s="176"/>
      <c r="NED12" s="176"/>
      <c r="NEE12" s="176"/>
      <c r="NEF12" s="176"/>
      <c r="NEG12" s="176"/>
      <c r="NEH12" s="176"/>
      <c r="NEI12" s="176"/>
      <c r="NEJ12" s="176"/>
      <c r="NEK12" s="176"/>
      <c r="NEL12" s="176"/>
      <c r="NEM12" s="176"/>
      <c r="NEN12" s="176"/>
      <c r="NEO12" s="176"/>
      <c r="NEP12" s="176"/>
      <c r="NEQ12" s="176"/>
      <c r="NER12" s="176"/>
      <c r="NES12" s="176"/>
      <c r="NET12" s="176"/>
      <c r="NEU12" s="176"/>
      <c r="NEV12" s="176"/>
      <c r="NEW12" s="176"/>
      <c r="NEX12" s="176"/>
      <c r="NEY12" s="176"/>
      <c r="NEZ12" s="176"/>
      <c r="NFA12" s="176"/>
      <c r="NFB12" s="176"/>
      <c r="NFC12" s="176"/>
      <c r="NFD12" s="176"/>
      <c r="NFE12" s="176"/>
      <c r="NFF12" s="176"/>
      <c r="NFG12" s="176"/>
      <c r="NFH12" s="176"/>
      <c r="NFI12" s="176"/>
      <c r="NFJ12" s="176"/>
      <c r="NFK12" s="176"/>
      <c r="NFL12" s="176"/>
      <c r="NFM12" s="176"/>
      <c r="NFN12" s="176"/>
      <c r="NFO12" s="176"/>
      <c r="NFP12" s="176"/>
      <c r="NFQ12" s="176"/>
      <c r="NFR12" s="176"/>
      <c r="NFS12" s="176"/>
      <c r="NFT12" s="176"/>
      <c r="NFU12" s="176"/>
      <c r="NFV12" s="176"/>
      <c r="NFW12" s="176"/>
      <c r="NFX12" s="176"/>
      <c r="NFY12" s="176"/>
      <c r="NFZ12" s="176"/>
      <c r="NGA12" s="176"/>
      <c r="NGB12" s="176"/>
      <c r="NGC12" s="176"/>
      <c r="NGD12" s="176"/>
      <c r="NGE12" s="176"/>
      <c r="NGF12" s="176"/>
      <c r="NGG12" s="176"/>
      <c r="NGH12" s="176"/>
      <c r="NGI12" s="176"/>
      <c r="NGJ12" s="176"/>
      <c r="NGK12" s="176"/>
      <c r="NGL12" s="176"/>
      <c r="NGM12" s="176"/>
      <c r="NGN12" s="176"/>
      <c r="NGO12" s="176"/>
      <c r="NGP12" s="176"/>
      <c r="NGQ12" s="176"/>
      <c r="NGR12" s="176"/>
      <c r="NGS12" s="176"/>
      <c r="NGT12" s="176"/>
      <c r="NGU12" s="176"/>
      <c r="NGV12" s="176"/>
      <c r="NGW12" s="176"/>
      <c r="NGX12" s="176"/>
      <c r="NGY12" s="176"/>
      <c r="NGZ12" s="176"/>
      <c r="NHA12" s="176"/>
      <c r="NHB12" s="176"/>
      <c r="NHC12" s="176"/>
      <c r="NHD12" s="176"/>
      <c r="NHE12" s="176"/>
      <c r="NHF12" s="176"/>
      <c r="NHG12" s="176"/>
      <c r="NHH12" s="176"/>
      <c r="NHI12" s="176"/>
      <c r="NHJ12" s="176"/>
      <c r="NHK12" s="176"/>
      <c r="NHL12" s="176"/>
      <c r="NHM12" s="176"/>
      <c r="NHN12" s="176"/>
      <c r="NHO12" s="176"/>
      <c r="NHP12" s="176"/>
      <c r="NHQ12" s="176"/>
      <c r="NHR12" s="176"/>
      <c r="NHS12" s="176"/>
      <c r="NHT12" s="176"/>
      <c r="NHU12" s="176"/>
      <c r="NHV12" s="176"/>
      <c r="NHW12" s="176"/>
      <c r="NHX12" s="176"/>
      <c r="NHY12" s="176"/>
      <c r="NHZ12" s="176"/>
      <c r="NIA12" s="176"/>
      <c r="NIB12" s="176"/>
      <c r="NIC12" s="176"/>
      <c r="NID12" s="176"/>
      <c r="NIE12" s="176"/>
      <c r="NIF12" s="176"/>
      <c r="NIG12" s="176"/>
      <c r="NIH12" s="176"/>
      <c r="NII12" s="176"/>
      <c r="NIJ12" s="176"/>
      <c r="NIK12" s="176"/>
      <c r="NIL12" s="176"/>
      <c r="NIM12" s="176"/>
      <c r="NIN12" s="176"/>
      <c r="NIO12" s="176"/>
      <c r="NIP12" s="176"/>
      <c r="NIQ12" s="176"/>
      <c r="NIR12" s="176"/>
      <c r="NIS12" s="176"/>
      <c r="NIT12" s="176"/>
      <c r="NIU12" s="176"/>
      <c r="NIV12" s="176"/>
      <c r="NIW12" s="176"/>
      <c r="NIX12" s="176"/>
      <c r="NIY12" s="176"/>
      <c r="NIZ12" s="176"/>
      <c r="NJA12" s="176"/>
      <c r="NJB12" s="176"/>
      <c r="NJC12" s="176"/>
      <c r="NJD12" s="176"/>
      <c r="NJE12" s="176"/>
      <c r="NJF12" s="176"/>
      <c r="NJG12" s="176"/>
      <c r="NJH12" s="176"/>
      <c r="NJI12" s="176"/>
      <c r="NJJ12" s="176"/>
      <c r="NJK12" s="176"/>
      <c r="NJL12" s="176"/>
      <c r="NJM12" s="176"/>
      <c r="NJN12" s="176"/>
      <c r="NJO12" s="176"/>
      <c r="NJP12" s="176"/>
      <c r="NJQ12" s="176"/>
      <c r="NJR12" s="176"/>
      <c r="NJS12" s="176"/>
      <c r="NJT12" s="176"/>
      <c r="NJU12" s="176"/>
      <c r="NJV12" s="176"/>
      <c r="NJW12" s="176"/>
      <c r="NJX12" s="176"/>
      <c r="NJY12" s="176"/>
      <c r="NJZ12" s="176"/>
      <c r="NKA12" s="176"/>
      <c r="NKB12" s="176"/>
      <c r="NKC12" s="176"/>
      <c r="NKD12" s="176"/>
      <c r="NKE12" s="176"/>
      <c r="NKF12" s="176"/>
      <c r="NKG12" s="176"/>
      <c r="NKH12" s="176"/>
      <c r="NKI12" s="176"/>
      <c r="NKJ12" s="176"/>
      <c r="NKK12" s="176"/>
      <c r="NKL12" s="176"/>
      <c r="NKM12" s="176"/>
      <c r="NKN12" s="176"/>
      <c r="NKO12" s="176"/>
      <c r="NKP12" s="176"/>
      <c r="NKQ12" s="176"/>
      <c r="NKR12" s="176"/>
      <c r="NKS12" s="176"/>
      <c r="NKT12" s="176"/>
      <c r="NKU12" s="176"/>
      <c r="NKV12" s="176"/>
      <c r="NKW12" s="176"/>
      <c r="NKX12" s="176"/>
      <c r="NKY12" s="176"/>
      <c r="NKZ12" s="176"/>
      <c r="NLA12" s="176"/>
      <c r="NLB12" s="176"/>
      <c r="NLC12" s="176"/>
      <c r="NLD12" s="176"/>
      <c r="NLE12" s="176"/>
      <c r="NLF12" s="176"/>
      <c r="NLG12" s="176"/>
      <c r="NLH12" s="176"/>
      <c r="NLI12" s="176"/>
      <c r="NLJ12" s="176"/>
      <c r="NLK12" s="176"/>
      <c r="NLL12" s="176"/>
      <c r="NLM12" s="176"/>
      <c r="NLN12" s="176"/>
      <c r="NLO12" s="176"/>
      <c r="NLP12" s="176"/>
      <c r="NLQ12" s="176"/>
      <c r="NLR12" s="176"/>
      <c r="NLS12" s="176"/>
      <c r="NLT12" s="176"/>
      <c r="NLU12" s="176"/>
      <c r="NLV12" s="176"/>
      <c r="NLW12" s="176"/>
      <c r="NLX12" s="176"/>
      <c r="NLY12" s="176"/>
      <c r="NLZ12" s="176"/>
      <c r="NMA12" s="176"/>
      <c r="NMB12" s="176"/>
      <c r="NMC12" s="176"/>
      <c r="NMD12" s="176"/>
      <c r="NME12" s="176"/>
      <c r="NMF12" s="176"/>
      <c r="NMG12" s="176"/>
      <c r="NMH12" s="176"/>
      <c r="NMI12" s="176"/>
      <c r="NMJ12" s="176"/>
      <c r="NMK12" s="176"/>
      <c r="NML12" s="176"/>
      <c r="NMM12" s="176"/>
      <c r="NMN12" s="176"/>
      <c r="NMO12" s="176"/>
      <c r="NMP12" s="176"/>
      <c r="NMQ12" s="176"/>
      <c r="NMR12" s="176"/>
      <c r="NMS12" s="176"/>
      <c r="NMT12" s="176"/>
      <c r="NMU12" s="176"/>
      <c r="NMV12" s="176"/>
      <c r="NMW12" s="176"/>
      <c r="NMX12" s="176"/>
      <c r="NMY12" s="176"/>
      <c r="NMZ12" s="176"/>
      <c r="NNA12" s="176"/>
      <c r="NNB12" s="176"/>
      <c r="NNC12" s="176"/>
      <c r="NND12" s="176"/>
      <c r="NNE12" s="176"/>
      <c r="NNF12" s="176"/>
      <c r="NNG12" s="176"/>
      <c r="NNH12" s="176"/>
      <c r="NNI12" s="176"/>
      <c r="NNJ12" s="176"/>
      <c r="NNK12" s="176"/>
      <c r="NNL12" s="176"/>
      <c r="NNM12" s="176"/>
      <c r="NNN12" s="176"/>
      <c r="NNO12" s="176"/>
      <c r="NNP12" s="176"/>
      <c r="NNQ12" s="176"/>
      <c r="NNR12" s="176"/>
      <c r="NNS12" s="176"/>
      <c r="NNT12" s="176"/>
      <c r="NNU12" s="176"/>
      <c r="NNV12" s="176"/>
      <c r="NNW12" s="176"/>
      <c r="NNX12" s="176"/>
      <c r="NNY12" s="176"/>
      <c r="NNZ12" s="176"/>
      <c r="NOA12" s="176"/>
      <c r="NOB12" s="176"/>
      <c r="NOC12" s="176"/>
      <c r="NOD12" s="176"/>
      <c r="NOE12" s="176"/>
      <c r="NOF12" s="176"/>
      <c r="NOG12" s="176"/>
      <c r="NOH12" s="176"/>
      <c r="NOI12" s="176"/>
      <c r="NOJ12" s="176"/>
      <c r="NOK12" s="176"/>
      <c r="NOL12" s="176"/>
      <c r="NOM12" s="176"/>
      <c r="NON12" s="176"/>
      <c r="NOO12" s="176"/>
      <c r="NOP12" s="176"/>
      <c r="NOQ12" s="176"/>
      <c r="NOR12" s="176"/>
      <c r="NOS12" s="176"/>
      <c r="NOT12" s="176"/>
      <c r="NOU12" s="176"/>
      <c r="NOV12" s="176"/>
      <c r="NOW12" s="176"/>
      <c r="NOX12" s="176"/>
      <c r="NOY12" s="176"/>
      <c r="NOZ12" s="176"/>
      <c r="NPA12" s="176"/>
      <c r="NPB12" s="176"/>
      <c r="NPC12" s="176"/>
      <c r="NPD12" s="176"/>
      <c r="NPE12" s="176"/>
      <c r="NPF12" s="176"/>
      <c r="NPG12" s="176"/>
      <c r="NPH12" s="176"/>
      <c r="NPI12" s="176"/>
      <c r="NPJ12" s="176"/>
      <c r="NPK12" s="176"/>
      <c r="NPL12" s="176"/>
      <c r="NPM12" s="176"/>
      <c r="NPN12" s="176"/>
      <c r="NPO12" s="176"/>
      <c r="NPP12" s="176"/>
      <c r="NPQ12" s="176"/>
      <c r="NPR12" s="176"/>
      <c r="NPS12" s="176"/>
      <c r="NPT12" s="176"/>
      <c r="NPU12" s="176"/>
      <c r="NPV12" s="176"/>
      <c r="NPW12" s="176"/>
      <c r="NPX12" s="176"/>
      <c r="NPY12" s="176"/>
      <c r="NPZ12" s="176"/>
      <c r="NQA12" s="176"/>
      <c r="NQB12" s="176"/>
      <c r="NQC12" s="176"/>
      <c r="NQD12" s="176"/>
      <c r="NQE12" s="176"/>
      <c r="NQF12" s="176"/>
      <c r="NQG12" s="176"/>
      <c r="NQH12" s="176"/>
      <c r="NQI12" s="176"/>
      <c r="NQJ12" s="176"/>
      <c r="NQK12" s="176"/>
      <c r="NQL12" s="176"/>
      <c r="NQM12" s="176"/>
      <c r="NQN12" s="176"/>
      <c r="NQO12" s="176"/>
      <c r="NQP12" s="176"/>
      <c r="NQQ12" s="176"/>
      <c r="NQR12" s="176"/>
      <c r="NQS12" s="176"/>
      <c r="NQT12" s="176"/>
      <c r="NQU12" s="176"/>
      <c r="NQV12" s="176"/>
      <c r="NQW12" s="176"/>
      <c r="NQX12" s="176"/>
      <c r="NQY12" s="176"/>
      <c r="NQZ12" s="176"/>
      <c r="NRA12" s="176"/>
      <c r="NRB12" s="176"/>
      <c r="NRC12" s="176"/>
      <c r="NRD12" s="176"/>
      <c r="NRE12" s="176"/>
      <c r="NRF12" s="176"/>
      <c r="NRG12" s="176"/>
      <c r="NRH12" s="176"/>
      <c r="NRI12" s="176"/>
      <c r="NRJ12" s="176"/>
      <c r="NRK12" s="176"/>
      <c r="NRL12" s="176"/>
      <c r="NRM12" s="176"/>
      <c r="NRN12" s="176"/>
      <c r="NRO12" s="176"/>
      <c r="NRP12" s="176"/>
      <c r="NRQ12" s="176"/>
      <c r="NRR12" s="176"/>
      <c r="NRS12" s="176"/>
      <c r="NRT12" s="176"/>
      <c r="NRU12" s="176"/>
      <c r="NRV12" s="176"/>
      <c r="NRW12" s="176"/>
      <c r="NRX12" s="176"/>
      <c r="NRY12" s="176"/>
      <c r="NRZ12" s="176"/>
      <c r="NSA12" s="176"/>
      <c r="NSB12" s="176"/>
      <c r="NSC12" s="176"/>
      <c r="NSD12" s="176"/>
      <c r="NSE12" s="176"/>
      <c r="NSF12" s="176"/>
      <c r="NSG12" s="176"/>
      <c r="NSH12" s="176"/>
      <c r="NSI12" s="176"/>
      <c r="NSJ12" s="176"/>
      <c r="NSK12" s="176"/>
      <c r="NSL12" s="176"/>
      <c r="NSM12" s="176"/>
      <c r="NSN12" s="176"/>
      <c r="NSO12" s="176"/>
      <c r="NSP12" s="176"/>
      <c r="NSQ12" s="176"/>
      <c r="NSR12" s="176"/>
      <c r="NSS12" s="176"/>
      <c r="NST12" s="176"/>
      <c r="NSU12" s="176"/>
      <c r="NSV12" s="176"/>
      <c r="NSW12" s="176"/>
      <c r="NSX12" s="176"/>
      <c r="NSY12" s="176"/>
      <c r="NSZ12" s="176"/>
      <c r="NTA12" s="176"/>
      <c r="NTB12" s="176"/>
      <c r="NTC12" s="176"/>
      <c r="NTD12" s="176"/>
      <c r="NTE12" s="176"/>
      <c r="NTF12" s="176"/>
      <c r="NTG12" s="176"/>
      <c r="NTH12" s="176"/>
      <c r="NTI12" s="176"/>
      <c r="NTJ12" s="176"/>
      <c r="NTK12" s="176"/>
      <c r="NTL12" s="176"/>
      <c r="NTM12" s="176"/>
      <c r="NTN12" s="176"/>
      <c r="NTO12" s="176"/>
      <c r="NTP12" s="176"/>
      <c r="NTQ12" s="176"/>
      <c r="NTR12" s="176"/>
      <c r="NTS12" s="176"/>
      <c r="NTT12" s="176"/>
      <c r="NTU12" s="176"/>
      <c r="NTV12" s="176"/>
      <c r="NTW12" s="176"/>
      <c r="NTX12" s="176"/>
      <c r="NTY12" s="176"/>
      <c r="NTZ12" s="176"/>
      <c r="NUA12" s="176"/>
      <c r="NUB12" s="176"/>
      <c r="NUC12" s="176"/>
      <c r="NUD12" s="176"/>
      <c r="NUE12" s="176"/>
      <c r="NUF12" s="176"/>
      <c r="NUG12" s="176"/>
      <c r="NUH12" s="176"/>
      <c r="NUI12" s="176"/>
      <c r="NUJ12" s="176"/>
      <c r="NUK12" s="176"/>
      <c r="NUL12" s="176"/>
      <c r="NUM12" s="176"/>
      <c r="NUN12" s="176"/>
      <c r="NUO12" s="176"/>
      <c r="NUP12" s="176"/>
      <c r="NUQ12" s="176"/>
      <c r="NUR12" s="176"/>
      <c r="NUS12" s="176"/>
      <c r="NUT12" s="176"/>
      <c r="NUU12" s="176"/>
      <c r="NUV12" s="176"/>
      <c r="NUW12" s="176"/>
      <c r="NUX12" s="176"/>
      <c r="NUY12" s="176"/>
      <c r="NUZ12" s="176"/>
      <c r="NVA12" s="176"/>
      <c r="NVB12" s="176"/>
      <c r="NVC12" s="176"/>
      <c r="NVD12" s="176"/>
      <c r="NVE12" s="176"/>
      <c r="NVF12" s="176"/>
      <c r="NVG12" s="176"/>
      <c r="NVH12" s="176"/>
      <c r="NVI12" s="176"/>
      <c r="NVJ12" s="176"/>
      <c r="NVK12" s="176"/>
      <c r="NVL12" s="176"/>
      <c r="NVM12" s="176"/>
      <c r="NVN12" s="176"/>
      <c r="NVO12" s="176"/>
      <c r="NVP12" s="176"/>
      <c r="NVQ12" s="176"/>
      <c r="NVR12" s="176"/>
      <c r="NVS12" s="176"/>
      <c r="NVT12" s="176"/>
      <c r="NVU12" s="176"/>
      <c r="NVV12" s="176"/>
      <c r="NVW12" s="176"/>
      <c r="NVX12" s="176"/>
      <c r="NVY12" s="176"/>
      <c r="NVZ12" s="176"/>
      <c r="NWA12" s="176"/>
      <c r="NWB12" s="176"/>
      <c r="NWC12" s="176"/>
      <c r="NWD12" s="176"/>
      <c r="NWE12" s="176"/>
      <c r="NWF12" s="176"/>
      <c r="NWG12" s="176"/>
      <c r="NWH12" s="176"/>
      <c r="NWI12" s="176"/>
      <c r="NWJ12" s="176"/>
      <c r="NWK12" s="176"/>
      <c r="NWL12" s="176"/>
      <c r="NWM12" s="176"/>
      <c r="NWN12" s="176"/>
      <c r="NWO12" s="176"/>
      <c r="NWP12" s="176"/>
      <c r="NWQ12" s="176"/>
      <c r="NWR12" s="176"/>
      <c r="NWS12" s="176"/>
      <c r="NWT12" s="176"/>
      <c r="NWU12" s="176"/>
      <c r="NWV12" s="176"/>
      <c r="NWW12" s="176"/>
      <c r="NWX12" s="176"/>
      <c r="NWY12" s="176"/>
      <c r="NWZ12" s="176"/>
      <c r="NXA12" s="176"/>
      <c r="NXB12" s="176"/>
      <c r="NXC12" s="176"/>
      <c r="NXD12" s="176"/>
      <c r="NXE12" s="176"/>
      <c r="NXF12" s="176"/>
      <c r="NXG12" s="176"/>
      <c r="NXH12" s="176"/>
      <c r="NXI12" s="176"/>
      <c r="NXJ12" s="176"/>
      <c r="NXK12" s="176"/>
      <c r="NXL12" s="176"/>
      <c r="NXM12" s="176"/>
      <c r="NXN12" s="176"/>
      <c r="NXO12" s="176"/>
      <c r="NXP12" s="176"/>
      <c r="NXQ12" s="176"/>
      <c r="NXR12" s="176"/>
      <c r="NXS12" s="176"/>
      <c r="NXT12" s="176"/>
      <c r="NXU12" s="176"/>
      <c r="NXV12" s="176"/>
      <c r="NXW12" s="176"/>
      <c r="NXX12" s="176"/>
      <c r="NXY12" s="176"/>
      <c r="NXZ12" s="176"/>
      <c r="NYA12" s="176"/>
      <c r="NYB12" s="176"/>
      <c r="NYC12" s="176"/>
      <c r="NYD12" s="176"/>
      <c r="NYE12" s="176"/>
      <c r="NYF12" s="176"/>
      <c r="NYG12" s="176"/>
      <c r="NYH12" s="176"/>
      <c r="NYI12" s="176"/>
      <c r="NYJ12" s="176"/>
      <c r="NYK12" s="176"/>
      <c r="NYL12" s="176"/>
      <c r="NYM12" s="176"/>
      <c r="NYN12" s="176"/>
      <c r="NYO12" s="176"/>
      <c r="NYP12" s="176"/>
      <c r="NYQ12" s="176"/>
      <c r="NYR12" s="176"/>
      <c r="NYS12" s="176"/>
      <c r="NYT12" s="176"/>
      <c r="NYU12" s="176"/>
      <c r="NYV12" s="176"/>
      <c r="NYW12" s="176"/>
      <c r="NYX12" s="176"/>
      <c r="NYY12" s="176"/>
      <c r="NYZ12" s="176"/>
      <c r="NZA12" s="176"/>
      <c r="NZB12" s="176"/>
      <c r="NZC12" s="176"/>
      <c r="NZD12" s="176"/>
      <c r="NZE12" s="176"/>
      <c r="NZF12" s="176"/>
      <c r="NZG12" s="176"/>
      <c r="NZH12" s="176"/>
      <c r="NZI12" s="176"/>
      <c r="NZJ12" s="176"/>
      <c r="NZK12" s="176"/>
      <c r="NZL12" s="176"/>
      <c r="NZM12" s="176"/>
      <c r="NZN12" s="176"/>
      <c r="NZO12" s="176"/>
      <c r="NZP12" s="176"/>
      <c r="NZQ12" s="176"/>
      <c r="NZR12" s="176"/>
      <c r="NZS12" s="176"/>
      <c r="NZT12" s="176"/>
      <c r="NZU12" s="176"/>
      <c r="NZV12" s="176"/>
      <c r="NZW12" s="176"/>
      <c r="NZX12" s="176"/>
      <c r="NZY12" s="176"/>
      <c r="NZZ12" s="176"/>
      <c r="OAA12" s="176"/>
      <c r="OAB12" s="176"/>
      <c r="OAC12" s="176"/>
      <c r="OAD12" s="176"/>
      <c r="OAE12" s="176"/>
      <c r="OAF12" s="176"/>
      <c r="OAG12" s="176"/>
      <c r="OAH12" s="176"/>
      <c r="OAI12" s="176"/>
      <c r="OAJ12" s="176"/>
      <c r="OAK12" s="176"/>
      <c r="OAL12" s="176"/>
      <c r="OAM12" s="176"/>
      <c r="OAN12" s="176"/>
      <c r="OAO12" s="176"/>
      <c r="OAP12" s="176"/>
      <c r="OAQ12" s="176"/>
      <c r="OAR12" s="176"/>
      <c r="OAS12" s="176"/>
      <c r="OAT12" s="176"/>
      <c r="OAU12" s="176"/>
      <c r="OAV12" s="176"/>
      <c r="OAW12" s="176"/>
      <c r="OAX12" s="176"/>
      <c r="OAY12" s="176"/>
      <c r="OAZ12" s="176"/>
      <c r="OBA12" s="176"/>
      <c r="OBB12" s="176"/>
      <c r="OBC12" s="176"/>
      <c r="OBD12" s="176"/>
      <c r="OBE12" s="176"/>
      <c r="OBF12" s="176"/>
      <c r="OBG12" s="176"/>
      <c r="OBH12" s="176"/>
      <c r="OBI12" s="176"/>
      <c r="OBJ12" s="176"/>
      <c r="OBK12" s="176"/>
      <c r="OBL12" s="176"/>
      <c r="OBM12" s="176"/>
      <c r="OBN12" s="176"/>
      <c r="OBO12" s="176"/>
      <c r="OBP12" s="176"/>
      <c r="OBQ12" s="176"/>
      <c r="OBR12" s="176"/>
      <c r="OBS12" s="176"/>
      <c r="OBT12" s="176"/>
      <c r="OBU12" s="176"/>
      <c r="OBV12" s="176"/>
      <c r="OBW12" s="176"/>
      <c r="OBX12" s="176"/>
      <c r="OBY12" s="176"/>
      <c r="OBZ12" s="176"/>
      <c r="OCA12" s="176"/>
      <c r="OCB12" s="176"/>
      <c r="OCC12" s="176"/>
      <c r="OCD12" s="176"/>
      <c r="OCE12" s="176"/>
      <c r="OCF12" s="176"/>
      <c r="OCG12" s="176"/>
      <c r="OCH12" s="176"/>
      <c r="OCI12" s="176"/>
      <c r="OCJ12" s="176"/>
      <c r="OCK12" s="176"/>
      <c r="OCL12" s="176"/>
      <c r="OCM12" s="176"/>
      <c r="OCN12" s="176"/>
      <c r="OCO12" s="176"/>
      <c r="OCP12" s="176"/>
      <c r="OCQ12" s="176"/>
      <c r="OCR12" s="176"/>
      <c r="OCS12" s="176"/>
      <c r="OCT12" s="176"/>
      <c r="OCU12" s="176"/>
      <c r="OCV12" s="176"/>
      <c r="OCW12" s="176"/>
      <c r="OCX12" s="176"/>
      <c r="OCY12" s="176"/>
      <c r="OCZ12" s="176"/>
      <c r="ODA12" s="176"/>
      <c r="ODB12" s="176"/>
      <c r="ODC12" s="176"/>
      <c r="ODD12" s="176"/>
      <c r="ODE12" s="176"/>
      <c r="ODF12" s="176"/>
      <c r="ODG12" s="176"/>
      <c r="ODH12" s="176"/>
      <c r="ODI12" s="176"/>
      <c r="ODJ12" s="176"/>
      <c r="ODK12" s="176"/>
      <c r="ODL12" s="176"/>
      <c r="ODM12" s="176"/>
      <c r="ODN12" s="176"/>
      <c r="ODO12" s="176"/>
      <c r="ODP12" s="176"/>
      <c r="ODQ12" s="176"/>
      <c r="ODR12" s="176"/>
      <c r="ODS12" s="176"/>
      <c r="ODT12" s="176"/>
      <c r="ODU12" s="176"/>
      <c r="ODV12" s="176"/>
      <c r="ODW12" s="176"/>
      <c r="ODX12" s="176"/>
      <c r="ODY12" s="176"/>
      <c r="ODZ12" s="176"/>
      <c r="OEA12" s="176"/>
      <c r="OEB12" s="176"/>
      <c r="OEC12" s="176"/>
      <c r="OED12" s="176"/>
      <c r="OEE12" s="176"/>
      <c r="OEF12" s="176"/>
      <c r="OEG12" s="176"/>
      <c r="OEH12" s="176"/>
      <c r="OEI12" s="176"/>
      <c r="OEJ12" s="176"/>
      <c r="OEK12" s="176"/>
      <c r="OEL12" s="176"/>
      <c r="OEM12" s="176"/>
      <c r="OEN12" s="176"/>
      <c r="OEO12" s="176"/>
      <c r="OEP12" s="176"/>
      <c r="OEQ12" s="176"/>
      <c r="OER12" s="176"/>
      <c r="OES12" s="176"/>
      <c r="OET12" s="176"/>
      <c r="OEU12" s="176"/>
      <c r="OEV12" s="176"/>
      <c r="OEW12" s="176"/>
      <c r="OEX12" s="176"/>
      <c r="OEY12" s="176"/>
      <c r="OEZ12" s="176"/>
      <c r="OFA12" s="176"/>
      <c r="OFB12" s="176"/>
      <c r="OFC12" s="176"/>
      <c r="OFD12" s="176"/>
      <c r="OFE12" s="176"/>
      <c r="OFF12" s="176"/>
      <c r="OFG12" s="176"/>
      <c r="OFH12" s="176"/>
      <c r="OFI12" s="176"/>
      <c r="OFJ12" s="176"/>
      <c r="OFK12" s="176"/>
      <c r="OFL12" s="176"/>
      <c r="OFM12" s="176"/>
      <c r="OFN12" s="176"/>
      <c r="OFO12" s="176"/>
      <c r="OFP12" s="176"/>
      <c r="OFQ12" s="176"/>
      <c r="OFR12" s="176"/>
      <c r="OFS12" s="176"/>
      <c r="OFT12" s="176"/>
      <c r="OFU12" s="176"/>
      <c r="OFV12" s="176"/>
      <c r="OFW12" s="176"/>
      <c r="OFX12" s="176"/>
      <c r="OFY12" s="176"/>
      <c r="OFZ12" s="176"/>
      <c r="OGA12" s="176"/>
      <c r="OGB12" s="176"/>
      <c r="OGC12" s="176"/>
      <c r="OGD12" s="176"/>
      <c r="OGE12" s="176"/>
      <c r="OGF12" s="176"/>
      <c r="OGG12" s="176"/>
      <c r="OGH12" s="176"/>
      <c r="OGI12" s="176"/>
      <c r="OGJ12" s="176"/>
      <c r="OGK12" s="176"/>
      <c r="OGL12" s="176"/>
      <c r="OGM12" s="176"/>
      <c r="OGN12" s="176"/>
      <c r="OGO12" s="176"/>
      <c r="OGP12" s="176"/>
      <c r="OGQ12" s="176"/>
      <c r="OGR12" s="176"/>
      <c r="OGS12" s="176"/>
      <c r="OGT12" s="176"/>
      <c r="OGU12" s="176"/>
      <c r="OGV12" s="176"/>
      <c r="OGW12" s="176"/>
      <c r="OGX12" s="176"/>
      <c r="OGY12" s="176"/>
      <c r="OGZ12" s="176"/>
      <c r="OHA12" s="176"/>
      <c r="OHB12" s="176"/>
      <c r="OHC12" s="176"/>
      <c r="OHD12" s="176"/>
      <c r="OHE12" s="176"/>
      <c r="OHF12" s="176"/>
      <c r="OHG12" s="176"/>
      <c r="OHH12" s="176"/>
      <c r="OHI12" s="176"/>
      <c r="OHJ12" s="176"/>
      <c r="OHK12" s="176"/>
      <c r="OHL12" s="176"/>
      <c r="OHM12" s="176"/>
      <c r="OHN12" s="176"/>
      <c r="OHO12" s="176"/>
      <c r="OHP12" s="176"/>
      <c r="OHQ12" s="176"/>
      <c r="OHR12" s="176"/>
      <c r="OHS12" s="176"/>
      <c r="OHT12" s="176"/>
      <c r="OHU12" s="176"/>
      <c r="OHV12" s="176"/>
      <c r="OHW12" s="176"/>
      <c r="OHX12" s="176"/>
      <c r="OHY12" s="176"/>
      <c r="OHZ12" s="176"/>
      <c r="OIA12" s="176"/>
      <c r="OIB12" s="176"/>
      <c r="OIC12" s="176"/>
      <c r="OID12" s="176"/>
      <c r="OIE12" s="176"/>
      <c r="OIF12" s="176"/>
      <c r="OIG12" s="176"/>
      <c r="OIH12" s="176"/>
      <c r="OII12" s="176"/>
      <c r="OIJ12" s="176"/>
      <c r="OIK12" s="176"/>
      <c r="OIL12" s="176"/>
      <c r="OIM12" s="176"/>
      <c r="OIN12" s="176"/>
      <c r="OIO12" s="176"/>
      <c r="OIP12" s="176"/>
      <c r="OIQ12" s="176"/>
      <c r="OIR12" s="176"/>
      <c r="OIS12" s="176"/>
      <c r="OIT12" s="176"/>
      <c r="OIU12" s="176"/>
      <c r="OIV12" s="176"/>
      <c r="OIW12" s="176"/>
      <c r="OIX12" s="176"/>
      <c r="OIY12" s="176"/>
      <c r="OIZ12" s="176"/>
      <c r="OJA12" s="176"/>
      <c r="OJB12" s="176"/>
      <c r="OJC12" s="176"/>
      <c r="OJD12" s="176"/>
      <c r="OJE12" s="176"/>
      <c r="OJF12" s="176"/>
      <c r="OJG12" s="176"/>
      <c r="OJH12" s="176"/>
      <c r="OJI12" s="176"/>
      <c r="OJJ12" s="176"/>
      <c r="OJK12" s="176"/>
      <c r="OJL12" s="176"/>
      <c r="OJM12" s="176"/>
      <c r="OJN12" s="176"/>
      <c r="OJO12" s="176"/>
      <c r="OJP12" s="176"/>
      <c r="OJQ12" s="176"/>
      <c r="OJR12" s="176"/>
      <c r="OJS12" s="176"/>
      <c r="OJT12" s="176"/>
      <c r="OJU12" s="176"/>
      <c r="OJV12" s="176"/>
      <c r="OJW12" s="176"/>
      <c r="OJX12" s="176"/>
      <c r="OJY12" s="176"/>
      <c r="OJZ12" s="176"/>
      <c r="OKA12" s="176"/>
      <c r="OKB12" s="176"/>
      <c r="OKC12" s="176"/>
      <c r="OKD12" s="176"/>
      <c r="OKE12" s="176"/>
      <c r="OKF12" s="176"/>
      <c r="OKG12" s="176"/>
      <c r="OKH12" s="176"/>
      <c r="OKI12" s="176"/>
      <c r="OKJ12" s="176"/>
      <c r="OKK12" s="176"/>
      <c r="OKL12" s="176"/>
      <c r="OKM12" s="176"/>
      <c r="OKN12" s="176"/>
      <c r="OKO12" s="176"/>
      <c r="OKP12" s="176"/>
      <c r="OKQ12" s="176"/>
      <c r="OKR12" s="176"/>
      <c r="OKS12" s="176"/>
      <c r="OKT12" s="176"/>
      <c r="OKU12" s="176"/>
      <c r="OKV12" s="176"/>
      <c r="OKW12" s="176"/>
      <c r="OKX12" s="176"/>
      <c r="OKY12" s="176"/>
      <c r="OKZ12" s="176"/>
      <c r="OLA12" s="176"/>
      <c r="OLB12" s="176"/>
      <c r="OLC12" s="176"/>
      <c r="OLD12" s="176"/>
      <c r="OLE12" s="176"/>
      <c r="OLF12" s="176"/>
      <c r="OLG12" s="176"/>
      <c r="OLH12" s="176"/>
      <c r="OLI12" s="176"/>
      <c r="OLJ12" s="176"/>
      <c r="OLK12" s="176"/>
      <c r="OLL12" s="176"/>
      <c r="OLM12" s="176"/>
      <c r="OLN12" s="176"/>
      <c r="OLO12" s="176"/>
      <c r="OLP12" s="176"/>
      <c r="OLQ12" s="176"/>
      <c r="OLR12" s="176"/>
      <c r="OLS12" s="176"/>
      <c r="OLT12" s="176"/>
      <c r="OLU12" s="176"/>
      <c r="OLV12" s="176"/>
      <c r="OLW12" s="176"/>
      <c r="OLX12" s="176"/>
      <c r="OLY12" s="176"/>
      <c r="OLZ12" s="176"/>
      <c r="OMA12" s="176"/>
      <c r="OMB12" s="176"/>
      <c r="OMC12" s="176"/>
      <c r="OMD12" s="176"/>
      <c r="OME12" s="176"/>
      <c r="OMF12" s="176"/>
      <c r="OMG12" s="176"/>
      <c r="OMH12" s="176"/>
      <c r="OMI12" s="176"/>
      <c r="OMJ12" s="176"/>
      <c r="OMK12" s="176"/>
      <c r="OML12" s="176"/>
      <c r="OMM12" s="176"/>
      <c r="OMN12" s="176"/>
      <c r="OMO12" s="176"/>
      <c r="OMP12" s="176"/>
      <c r="OMQ12" s="176"/>
      <c r="OMR12" s="176"/>
      <c r="OMS12" s="176"/>
      <c r="OMT12" s="176"/>
      <c r="OMU12" s="176"/>
      <c r="OMV12" s="176"/>
      <c r="OMW12" s="176"/>
      <c r="OMX12" s="176"/>
      <c r="OMY12" s="176"/>
      <c r="OMZ12" s="176"/>
      <c r="ONA12" s="176"/>
      <c r="ONB12" s="176"/>
      <c r="ONC12" s="176"/>
      <c r="OND12" s="176"/>
      <c r="ONE12" s="176"/>
      <c r="ONF12" s="176"/>
      <c r="ONG12" s="176"/>
      <c r="ONH12" s="176"/>
      <c r="ONI12" s="176"/>
      <c r="ONJ12" s="176"/>
      <c r="ONK12" s="176"/>
      <c r="ONL12" s="176"/>
      <c r="ONM12" s="176"/>
      <c r="ONN12" s="176"/>
      <c r="ONO12" s="176"/>
      <c r="ONP12" s="176"/>
      <c r="ONQ12" s="176"/>
      <c r="ONR12" s="176"/>
      <c r="ONS12" s="176"/>
      <c r="ONT12" s="176"/>
      <c r="ONU12" s="176"/>
      <c r="ONV12" s="176"/>
      <c r="ONW12" s="176"/>
      <c r="ONX12" s="176"/>
      <c r="ONY12" s="176"/>
      <c r="ONZ12" s="176"/>
      <c r="OOA12" s="176"/>
      <c r="OOB12" s="176"/>
      <c r="OOC12" s="176"/>
      <c r="OOD12" s="176"/>
      <c r="OOE12" s="176"/>
      <c r="OOF12" s="176"/>
      <c r="OOG12" s="176"/>
      <c r="OOH12" s="176"/>
      <c r="OOI12" s="176"/>
      <c r="OOJ12" s="176"/>
      <c r="OOK12" s="176"/>
      <c r="OOL12" s="176"/>
      <c r="OOM12" s="176"/>
      <c r="OON12" s="176"/>
      <c r="OOO12" s="176"/>
      <c r="OOP12" s="176"/>
      <c r="OOQ12" s="176"/>
      <c r="OOR12" s="176"/>
      <c r="OOS12" s="176"/>
      <c r="OOT12" s="176"/>
      <c r="OOU12" s="176"/>
      <c r="OOV12" s="176"/>
      <c r="OOW12" s="176"/>
      <c r="OOX12" s="176"/>
      <c r="OOY12" s="176"/>
      <c r="OOZ12" s="176"/>
      <c r="OPA12" s="176"/>
      <c r="OPB12" s="176"/>
      <c r="OPC12" s="176"/>
      <c r="OPD12" s="176"/>
      <c r="OPE12" s="176"/>
      <c r="OPF12" s="176"/>
      <c r="OPG12" s="176"/>
      <c r="OPH12" s="176"/>
      <c r="OPI12" s="176"/>
      <c r="OPJ12" s="176"/>
      <c r="OPK12" s="176"/>
      <c r="OPL12" s="176"/>
      <c r="OPM12" s="176"/>
      <c r="OPN12" s="176"/>
      <c r="OPO12" s="176"/>
      <c r="OPP12" s="176"/>
      <c r="OPQ12" s="176"/>
      <c r="OPR12" s="176"/>
      <c r="OPS12" s="176"/>
      <c r="OPT12" s="176"/>
      <c r="OPU12" s="176"/>
      <c r="OPV12" s="176"/>
      <c r="OPW12" s="176"/>
      <c r="OPX12" s="176"/>
      <c r="OPY12" s="176"/>
      <c r="OPZ12" s="176"/>
      <c r="OQA12" s="176"/>
      <c r="OQB12" s="176"/>
      <c r="OQC12" s="176"/>
      <c r="OQD12" s="176"/>
      <c r="OQE12" s="176"/>
      <c r="OQF12" s="176"/>
      <c r="OQG12" s="176"/>
      <c r="OQH12" s="176"/>
      <c r="OQI12" s="176"/>
      <c r="OQJ12" s="176"/>
      <c r="OQK12" s="176"/>
      <c r="OQL12" s="176"/>
      <c r="OQM12" s="176"/>
      <c r="OQN12" s="176"/>
      <c r="OQO12" s="176"/>
      <c r="OQP12" s="176"/>
      <c r="OQQ12" s="176"/>
      <c r="OQR12" s="176"/>
      <c r="OQS12" s="176"/>
      <c r="OQT12" s="176"/>
      <c r="OQU12" s="176"/>
      <c r="OQV12" s="176"/>
      <c r="OQW12" s="176"/>
      <c r="OQX12" s="176"/>
      <c r="OQY12" s="176"/>
      <c r="OQZ12" s="176"/>
      <c r="ORA12" s="176"/>
      <c r="ORB12" s="176"/>
      <c r="ORC12" s="176"/>
      <c r="ORD12" s="176"/>
      <c r="ORE12" s="176"/>
      <c r="ORF12" s="176"/>
      <c r="ORG12" s="176"/>
      <c r="ORH12" s="176"/>
      <c r="ORI12" s="176"/>
      <c r="ORJ12" s="176"/>
      <c r="ORK12" s="176"/>
      <c r="ORL12" s="176"/>
      <c r="ORM12" s="176"/>
      <c r="ORN12" s="176"/>
      <c r="ORO12" s="176"/>
      <c r="ORP12" s="176"/>
      <c r="ORQ12" s="176"/>
      <c r="ORR12" s="176"/>
      <c r="ORS12" s="176"/>
      <c r="ORT12" s="176"/>
      <c r="ORU12" s="176"/>
      <c r="ORV12" s="176"/>
      <c r="ORW12" s="176"/>
      <c r="ORX12" s="176"/>
      <c r="ORY12" s="176"/>
      <c r="ORZ12" s="176"/>
      <c r="OSA12" s="176"/>
      <c r="OSB12" s="176"/>
      <c r="OSC12" s="176"/>
      <c r="OSD12" s="176"/>
      <c r="OSE12" s="176"/>
      <c r="OSF12" s="176"/>
      <c r="OSG12" s="176"/>
      <c r="OSH12" s="176"/>
      <c r="OSI12" s="176"/>
      <c r="OSJ12" s="176"/>
      <c r="OSK12" s="176"/>
      <c r="OSL12" s="176"/>
      <c r="OSM12" s="176"/>
      <c r="OSN12" s="176"/>
      <c r="OSO12" s="176"/>
      <c r="OSP12" s="176"/>
      <c r="OSQ12" s="176"/>
      <c r="OSR12" s="176"/>
      <c r="OSS12" s="176"/>
      <c r="OST12" s="176"/>
      <c r="OSU12" s="176"/>
      <c r="OSV12" s="176"/>
      <c r="OSW12" s="176"/>
      <c r="OSX12" s="176"/>
      <c r="OSY12" s="176"/>
      <c r="OSZ12" s="176"/>
      <c r="OTA12" s="176"/>
      <c r="OTB12" s="176"/>
      <c r="OTC12" s="176"/>
      <c r="OTD12" s="176"/>
      <c r="OTE12" s="176"/>
      <c r="OTF12" s="176"/>
      <c r="OTG12" s="176"/>
      <c r="OTH12" s="176"/>
      <c r="OTI12" s="176"/>
      <c r="OTJ12" s="176"/>
      <c r="OTK12" s="176"/>
      <c r="OTL12" s="176"/>
      <c r="OTM12" s="176"/>
      <c r="OTN12" s="176"/>
      <c r="OTO12" s="176"/>
      <c r="OTP12" s="176"/>
      <c r="OTQ12" s="176"/>
      <c r="OTR12" s="176"/>
      <c r="OTS12" s="176"/>
      <c r="OTT12" s="176"/>
      <c r="OTU12" s="176"/>
      <c r="OTV12" s="176"/>
      <c r="OTW12" s="176"/>
      <c r="OTX12" s="176"/>
      <c r="OTY12" s="176"/>
      <c r="OTZ12" s="176"/>
      <c r="OUA12" s="176"/>
      <c r="OUB12" s="176"/>
      <c r="OUC12" s="176"/>
      <c r="OUD12" s="176"/>
      <c r="OUE12" s="176"/>
      <c r="OUF12" s="176"/>
      <c r="OUG12" s="176"/>
      <c r="OUH12" s="176"/>
      <c r="OUI12" s="176"/>
      <c r="OUJ12" s="176"/>
      <c r="OUK12" s="176"/>
      <c r="OUL12" s="176"/>
      <c r="OUM12" s="176"/>
      <c r="OUN12" s="176"/>
      <c r="OUO12" s="176"/>
      <c r="OUP12" s="176"/>
      <c r="OUQ12" s="176"/>
      <c r="OUR12" s="176"/>
      <c r="OUS12" s="176"/>
      <c r="OUT12" s="176"/>
      <c r="OUU12" s="176"/>
      <c r="OUV12" s="176"/>
      <c r="OUW12" s="176"/>
      <c r="OUX12" s="176"/>
      <c r="OUY12" s="176"/>
      <c r="OUZ12" s="176"/>
      <c r="OVA12" s="176"/>
      <c r="OVB12" s="176"/>
      <c r="OVC12" s="176"/>
      <c r="OVD12" s="176"/>
      <c r="OVE12" s="176"/>
      <c r="OVF12" s="176"/>
      <c r="OVG12" s="176"/>
      <c r="OVH12" s="176"/>
      <c r="OVI12" s="176"/>
      <c r="OVJ12" s="176"/>
      <c r="OVK12" s="176"/>
      <c r="OVL12" s="176"/>
      <c r="OVM12" s="176"/>
      <c r="OVN12" s="176"/>
      <c r="OVO12" s="176"/>
      <c r="OVP12" s="176"/>
      <c r="OVQ12" s="176"/>
      <c r="OVR12" s="176"/>
      <c r="OVS12" s="176"/>
      <c r="OVT12" s="176"/>
      <c r="OVU12" s="176"/>
      <c r="OVV12" s="176"/>
      <c r="OVW12" s="176"/>
      <c r="OVX12" s="176"/>
      <c r="OVY12" s="176"/>
      <c r="OVZ12" s="176"/>
      <c r="OWA12" s="176"/>
      <c r="OWB12" s="176"/>
      <c r="OWC12" s="176"/>
      <c r="OWD12" s="176"/>
      <c r="OWE12" s="176"/>
      <c r="OWF12" s="176"/>
      <c r="OWG12" s="176"/>
      <c r="OWH12" s="176"/>
      <c r="OWI12" s="176"/>
      <c r="OWJ12" s="176"/>
      <c r="OWK12" s="176"/>
      <c r="OWL12" s="176"/>
      <c r="OWM12" s="176"/>
      <c r="OWN12" s="176"/>
      <c r="OWO12" s="176"/>
      <c r="OWP12" s="176"/>
      <c r="OWQ12" s="176"/>
      <c r="OWR12" s="176"/>
      <c r="OWS12" s="176"/>
      <c r="OWT12" s="176"/>
      <c r="OWU12" s="176"/>
      <c r="OWV12" s="176"/>
      <c r="OWW12" s="176"/>
      <c r="OWX12" s="176"/>
      <c r="OWY12" s="176"/>
      <c r="OWZ12" s="176"/>
      <c r="OXA12" s="176"/>
      <c r="OXB12" s="176"/>
      <c r="OXC12" s="176"/>
      <c r="OXD12" s="176"/>
      <c r="OXE12" s="176"/>
      <c r="OXF12" s="176"/>
      <c r="OXG12" s="176"/>
      <c r="OXH12" s="176"/>
      <c r="OXI12" s="176"/>
      <c r="OXJ12" s="176"/>
      <c r="OXK12" s="176"/>
      <c r="OXL12" s="176"/>
      <c r="OXM12" s="176"/>
      <c r="OXN12" s="176"/>
      <c r="OXO12" s="176"/>
      <c r="OXP12" s="176"/>
      <c r="OXQ12" s="176"/>
      <c r="OXR12" s="176"/>
      <c r="OXS12" s="176"/>
      <c r="OXT12" s="176"/>
      <c r="OXU12" s="176"/>
      <c r="OXV12" s="176"/>
      <c r="OXW12" s="176"/>
      <c r="OXX12" s="176"/>
      <c r="OXY12" s="176"/>
      <c r="OXZ12" s="176"/>
      <c r="OYA12" s="176"/>
      <c r="OYB12" s="176"/>
      <c r="OYC12" s="176"/>
      <c r="OYD12" s="176"/>
      <c r="OYE12" s="176"/>
      <c r="OYF12" s="176"/>
      <c r="OYG12" s="176"/>
      <c r="OYH12" s="176"/>
      <c r="OYI12" s="176"/>
      <c r="OYJ12" s="176"/>
      <c r="OYK12" s="176"/>
      <c r="OYL12" s="176"/>
      <c r="OYM12" s="176"/>
      <c r="OYN12" s="176"/>
      <c r="OYO12" s="176"/>
      <c r="OYP12" s="176"/>
      <c r="OYQ12" s="176"/>
      <c r="OYR12" s="176"/>
      <c r="OYS12" s="176"/>
      <c r="OYT12" s="176"/>
      <c r="OYU12" s="176"/>
      <c r="OYV12" s="176"/>
      <c r="OYW12" s="176"/>
      <c r="OYX12" s="176"/>
      <c r="OYY12" s="176"/>
      <c r="OYZ12" s="176"/>
      <c r="OZA12" s="176"/>
      <c r="OZB12" s="176"/>
      <c r="OZC12" s="176"/>
      <c r="OZD12" s="176"/>
      <c r="OZE12" s="176"/>
      <c r="OZF12" s="176"/>
      <c r="OZG12" s="176"/>
      <c r="OZH12" s="176"/>
      <c r="OZI12" s="176"/>
      <c r="OZJ12" s="176"/>
      <c r="OZK12" s="176"/>
      <c r="OZL12" s="176"/>
      <c r="OZM12" s="176"/>
      <c r="OZN12" s="176"/>
      <c r="OZO12" s="176"/>
      <c r="OZP12" s="176"/>
      <c r="OZQ12" s="176"/>
      <c r="OZR12" s="176"/>
      <c r="OZS12" s="176"/>
      <c r="OZT12" s="176"/>
      <c r="OZU12" s="176"/>
      <c r="OZV12" s="176"/>
      <c r="OZW12" s="176"/>
      <c r="OZX12" s="176"/>
      <c r="OZY12" s="176"/>
      <c r="OZZ12" s="176"/>
      <c r="PAA12" s="176"/>
      <c r="PAB12" s="176"/>
      <c r="PAC12" s="176"/>
      <c r="PAD12" s="176"/>
      <c r="PAE12" s="176"/>
      <c r="PAF12" s="176"/>
      <c r="PAG12" s="176"/>
      <c r="PAH12" s="176"/>
      <c r="PAI12" s="176"/>
      <c r="PAJ12" s="176"/>
      <c r="PAK12" s="176"/>
      <c r="PAL12" s="176"/>
      <c r="PAM12" s="176"/>
      <c r="PAN12" s="176"/>
      <c r="PAO12" s="176"/>
      <c r="PAP12" s="176"/>
      <c r="PAQ12" s="176"/>
      <c r="PAR12" s="176"/>
      <c r="PAS12" s="176"/>
      <c r="PAT12" s="176"/>
      <c r="PAU12" s="176"/>
      <c r="PAV12" s="176"/>
      <c r="PAW12" s="176"/>
      <c r="PAX12" s="176"/>
      <c r="PAY12" s="176"/>
      <c r="PAZ12" s="176"/>
      <c r="PBA12" s="176"/>
      <c r="PBB12" s="176"/>
      <c r="PBC12" s="176"/>
      <c r="PBD12" s="176"/>
      <c r="PBE12" s="176"/>
      <c r="PBF12" s="176"/>
      <c r="PBG12" s="176"/>
      <c r="PBH12" s="176"/>
      <c r="PBI12" s="176"/>
      <c r="PBJ12" s="176"/>
      <c r="PBK12" s="176"/>
      <c r="PBL12" s="176"/>
      <c r="PBM12" s="176"/>
      <c r="PBN12" s="176"/>
      <c r="PBO12" s="176"/>
      <c r="PBP12" s="176"/>
      <c r="PBQ12" s="176"/>
      <c r="PBR12" s="176"/>
      <c r="PBS12" s="176"/>
      <c r="PBT12" s="176"/>
      <c r="PBU12" s="176"/>
      <c r="PBV12" s="176"/>
      <c r="PBW12" s="176"/>
      <c r="PBX12" s="176"/>
      <c r="PBY12" s="176"/>
      <c r="PBZ12" s="176"/>
      <c r="PCA12" s="176"/>
      <c r="PCB12" s="176"/>
      <c r="PCC12" s="176"/>
      <c r="PCD12" s="176"/>
      <c r="PCE12" s="176"/>
      <c r="PCF12" s="176"/>
      <c r="PCG12" s="176"/>
      <c r="PCH12" s="176"/>
      <c r="PCI12" s="176"/>
      <c r="PCJ12" s="176"/>
      <c r="PCK12" s="176"/>
      <c r="PCL12" s="176"/>
      <c r="PCM12" s="176"/>
      <c r="PCN12" s="176"/>
      <c r="PCO12" s="176"/>
      <c r="PCP12" s="176"/>
      <c r="PCQ12" s="176"/>
      <c r="PCR12" s="176"/>
      <c r="PCS12" s="176"/>
      <c r="PCT12" s="176"/>
      <c r="PCU12" s="176"/>
      <c r="PCV12" s="176"/>
      <c r="PCW12" s="176"/>
      <c r="PCX12" s="176"/>
      <c r="PCY12" s="176"/>
      <c r="PCZ12" s="176"/>
      <c r="PDA12" s="176"/>
      <c r="PDB12" s="176"/>
      <c r="PDC12" s="176"/>
      <c r="PDD12" s="176"/>
      <c r="PDE12" s="176"/>
      <c r="PDF12" s="176"/>
      <c r="PDG12" s="176"/>
      <c r="PDH12" s="176"/>
      <c r="PDI12" s="176"/>
      <c r="PDJ12" s="176"/>
      <c r="PDK12" s="176"/>
      <c r="PDL12" s="176"/>
      <c r="PDM12" s="176"/>
      <c r="PDN12" s="176"/>
      <c r="PDO12" s="176"/>
      <c r="PDP12" s="176"/>
      <c r="PDQ12" s="176"/>
      <c r="PDR12" s="176"/>
      <c r="PDS12" s="176"/>
      <c r="PDT12" s="176"/>
      <c r="PDU12" s="176"/>
      <c r="PDV12" s="176"/>
      <c r="PDW12" s="176"/>
      <c r="PDX12" s="176"/>
      <c r="PDY12" s="176"/>
      <c r="PDZ12" s="176"/>
      <c r="PEA12" s="176"/>
      <c r="PEB12" s="176"/>
      <c r="PEC12" s="176"/>
      <c r="PED12" s="176"/>
      <c r="PEE12" s="176"/>
      <c r="PEF12" s="176"/>
      <c r="PEG12" s="176"/>
      <c r="PEH12" s="176"/>
      <c r="PEI12" s="176"/>
      <c r="PEJ12" s="176"/>
      <c r="PEK12" s="176"/>
      <c r="PEL12" s="176"/>
      <c r="PEM12" s="176"/>
      <c r="PEN12" s="176"/>
      <c r="PEO12" s="176"/>
      <c r="PEP12" s="176"/>
      <c r="PEQ12" s="176"/>
      <c r="PER12" s="176"/>
      <c r="PES12" s="176"/>
      <c r="PET12" s="176"/>
      <c r="PEU12" s="176"/>
      <c r="PEV12" s="176"/>
      <c r="PEW12" s="176"/>
      <c r="PEX12" s="176"/>
      <c r="PEY12" s="176"/>
      <c r="PEZ12" s="176"/>
      <c r="PFA12" s="176"/>
      <c r="PFB12" s="176"/>
      <c r="PFC12" s="176"/>
      <c r="PFD12" s="176"/>
      <c r="PFE12" s="176"/>
      <c r="PFF12" s="176"/>
      <c r="PFG12" s="176"/>
      <c r="PFH12" s="176"/>
      <c r="PFI12" s="176"/>
      <c r="PFJ12" s="176"/>
      <c r="PFK12" s="176"/>
      <c r="PFL12" s="176"/>
      <c r="PFM12" s="176"/>
      <c r="PFN12" s="176"/>
      <c r="PFO12" s="176"/>
      <c r="PFP12" s="176"/>
      <c r="PFQ12" s="176"/>
      <c r="PFR12" s="176"/>
      <c r="PFS12" s="176"/>
      <c r="PFT12" s="176"/>
      <c r="PFU12" s="176"/>
      <c r="PFV12" s="176"/>
      <c r="PFW12" s="176"/>
      <c r="PFX12" s="176"/>
      <c r="PFY12" s="176"/>
      <c r="PFZ12" s="176"/>
      <c r="PGA12" s="176"/>
      <c r="PGB12" s="176"/>
      <c r="PGC12" s="176"/>
      <c r="PGD12" s="176"/>
      <c r="PGE12" s="176"/>
      <c r="PGF12" s="176"/>
      <c r="PGG12" s="176"/>
      <c r="PGH12" s="176"/>
      <c r="PGI12" s="176"/>
      <c r="PGJ12" s="176"/>
      <c r="PGK12" s="176"/>
      <c r="PGL12" s="176"/>
      <c r="PGM12" s="176"/>
      <c r="PGN12" s="176"/>
      <c r="PGO12" s="176"/>
      <c r="PGP12" s="176"/>
      <c r="PGQ12" s="176"/>
      <c r="PGR12" s="176"/>
      <c r="PGS12" s="176"/>
      <c r="PGT12" s="176"/>
      <c r="PGU12" s="176"/>
      <c r="PGV12" s="176"/>
      <c r="PGW12" s="176"/>
      <c r="PGX12" s="176"/>
      <c r="PGY12" s="176"/>
      <c r="PGZ12" s="176"/>
      <c r="PHA12" s="176"/>
      <c r="PHB12" s="176"/>
      <c r="PHC12" s="176"/>
      <c r="PHD12" s="176"/>
      <c r="PHE12" s="176"/>
      <c r="PHF12" s="176"/>
      <c r="PHG12" s="176"/>
      <c r="PHH12" s="176"/>
      <c r="PHI12" s="176"/>
      <c r="PHJ12" s="176"/>
      <c r="PHK12" s="176"/>
      <c r="PHL12" s="176"/>
      <c r="PHM12" s="176"/>
      <c r="PHN12" s="176"/>
      <c r="PHO12" s="176"/>
      <c r="PHP12" s="176"/>
      <c r="PHQ12" s="176"/>
      <c r="PHR12" s="176"/>
      <c r="PHS12" s="176"/>
      <c r="PHT12" s="176"/>
      <c r="PHU12" s="176"/>
      <c r="PHV12" s="176"/>
      <c r="PHW12" s="176"/>
      <c r="PHX12" s="176"/>
      <c r="PHY12" s="176"/>
      <c r="PHZ12" s="176"/>
      <c r="PIA12" s="176"/>
      <c r="PIB12" s="176"/>
      <c r="PIC12" s="176"/>
      <c r="PID12" s="176"/>
      <c r="PIE12" s="176"/>
      <c r="PIF12" s="176"/>
      <c r="PIG12" s="176"/>
      <c r="PIH12" s="176"/>
      <c r="PII12" s="176"/>
      <c r="PIJ12" s="176"/>
      <c r="PIK12" s="176"/>
      <c r="PIL12" s="176"/>
      <c r="PIM12" s="176"/>
      <c r="PIN12" s="176"/>
      <c r="PIO12" s="176"/>
      <c r="PIP12" s="176"/>
      <c r="PIQ12" s="176"/>
      <c r="PIR12" s="176"/>
      <c r="PIS12" s="176"/>
      <c r="PIT12" s="176"/>
      <c r="PIU12" s="176"/>
      <c r="PIV12" s="176"/>
      <c r="PIW12" s="176"/>
      <c r="PIX12" s="176"/>
      <c r="PIY12" s="176"/>
      <c r="PIZ12" s="176"/>
      <c r="PJA12" s="176"/>
      <c r="PJB12" s="176"/>
      <c r="PJC12" s="176"/>
      <c r="PJD12" s="176"/>
      <c r="PJE12" s="176"/>
      <c r="PJF12" s="176"/>
      <c r="PJG12" s="176"/>
      <c r="PJH12" s="176"/>
      <c r="PJI12" s="176"/>
      <c r="PJJ12" s="176"/>
      <c r="PJK12" s="176"/>
      <c r="PJL12" s="176"/>
      <c r="PJM12" s="176"/>
      <c r="PJN12" s="176"/>
      <c r="PJO12" s="176"/>
      <c r="PJP12" s="176"/>
      <c r="PJQ12" s="176"/>
      <c r="PJR12" s="176"/>
      <c r="PJS12" s="176"/>
      <c r="PJT12" s="176"/>
      <c r="PJU12" s="176"/>
      <c r="PJV12" s="176"/>
      <c r="PJW12" s="176"/>
      <c r="PJX12" s="176"/>
      <c r="PJY12" s="176"/>
      <c r="PJZ12" s="176"/>
      <c r="PKA12" s="176"/>
      <c r="PKB12" s="176"/>
      <c r="PKC12" s="176"/>
      <c r="PKD12" s="176"/>
      <c r="PKE12" s="176"/>
      <c r="PKF12" s="176"/>
      <c r="PKG12" s="176"/>
      <c r="PKH12" s="176"/>
      <c r="PKI12" s="176"/>
      <c r="PKJ12" s="176"/>
      <c r="PKK12" s="176"/>
      <c r="PKL12" s="176"/>
      <c r="PKM12" s="176"/>
      <c r="PKN12" s="176"/>
      <c r="PKO12" s="176"/>
      <c r="PKP12" s="176"/>
      <c r="PKQ12" s="176"/>
      <c r="PKR12" s="176"/>
      <c r="PKS12" s="176"/>
      <c r="PKT12" s="176"/>
      <c r="PKU12" s="176"/>
      <c r="PKV12" s="176"/>
      <c r="PKW12" s="176"/>
      <c r="PKX12" s="176"/>
      <c r="PKY12" s="176"/>
      <c r="PKZ12" s="176"/>
      <c r="PLA12" s="176"/>
      <c r="PLB12" s="176"/>
      <c r="PLC12" s="176"/>
      <c r="PLD12" s="176"/>
      <c r="PLE12" s="176"/>
      <c r="PLF12" s="176"/>
      <c r="PLG12" s="176"/>
      <c r="PLH12" s="176"/>
      <c r="PLI12" s="176"/>
      <c r="PLJ12" s="176"/>
      <c r="PLK12" s="176"/>
      <c r="PLL12" s="176"/>
      <c r="PLM12" s="176"/>
      <c r="PLN12" s="176"/>
      <c r="PLO12" s="176"/>
      <c r="PLP12" s="176"/>
      <c r="PLQ12" s="176"/>
      <c r="PLR12" s="176"/>
      <c r="PLS12" s="176"/>
      <c r="PLT12" s="176"/>
      <c r="PLU12" s="176"/>
      <c r="PLV12" s="176"/>
      <c r="PLW12" s="176"/>
      <c r="PLX12" s="176"/>
      <c r="PLY12" s="176"/>
      <c r="PLZ12" s="176"/>
      <c r="PMA12" s="176"/>
      <c r="PMB12" s="176"/>
      <c r="PMC12" s="176"/>
      <c r="PMD12" s="176"/>
      <c r="PME12" s="176"/>
      <c r="PMF12" s="176"/>
      <c r="PMG12" s="176"/>
      <c r="PMH12" s="176"/>
      <c r="PMI12" s="176"/>
      <c r="PMJ12" s="176"/>
      <c r="PMK12" s="176"/>
      <c r="PML12" s="176"/>
      <c r="PMM12" s="176"/>
      <c r="PMN12" s="176"/>
      <c r="PMO12" s="176"/>
      <c r="PMP12" s="176"/>
      <c r="PMQ12" s="176"/>
      <c r="PMR12" s="176"/>
      <c r="PMS12" s="176"/>
      <c r="PMT12" s="176"/>
      <c r="PMU12" s="176"/>
      <c r="PMV12" s="176"/>
      <c r="PMW12" s="176"/>
      <c r="PMX12" s="176"/>
      <c r="PMY12" s="176"/>
      <c r="PMZ12" s="176"/>
      <c r="PNA12" s="176"/>
      <c r="PNB12" s="176"/>
      <c r="PNC12" s="176"/>
      <c r="PND12" s="176"/>
      <c r="PNE12" s="176"/>
      <c r="PNF12" s="176"/>
      <c r="PNG12" s="176"/>
      <c r="PNH12" s="176"/>
      <c r="PNI12" s="176"/>
      <c r="PNJ12" s="176"/>
      <c r="PNK12" s="176"/>
      <c r="PNL12" s="176"/>
      <c r="PNM12" s="176"/>
      <c r="PNN12" s="176"/>
      <c r="PNO12" s="176"/>
      <c r="PNP12" s="176"/>
      <c r="PNQ12" s="176"/>
      <c r="PNR12" s="176"/>
      <c r="PNS12" s="176"/>
      <c r="PNT12" s="176"/>
      <c r="PNU12" s="176"/>
      <c r="PNV12" s="176"/>
      <c r="PNW12" s="176"/>
      <c r="PNX12" s="176"/>
      <c r="PNY12" s="176"/>
      <c r="PNZ12" s="176"/>
      <c r="POA12" s="176"/>
      <c r="POB12" s="176"/>
      <c r="POC12" s="176"/>
      <c r="POD12" s="176"/>
      <c r="POE12" s="176"/>
      <c r="POF12" s="176"/>
      <c r="POG12" s="176"/>
      <c r="POH12" s="176"/>
      <c r="POI12" s="176"/>
      <c r="POJ12" s="176"/>
      <c r="POK12" s="176"/>
      <c r="POL12" s="176"/>
      <c r="POM12" s="176"/>
      <c r="PON12" s="176"/>
      <c r="POO12" s="176"/>
      <c r="POP12" s="176"/>
      <c r="POQ12" s="176"/>
      <c r="POR12" s="176"/>
      <c r="POS12" s="176"/>
      <c r="POT12" s="176"/>
      <c r="POU12" s="176"/>
      <c r="POV12" s="176"/>
      <c r="POW12" s="176"/>
      <c r="POX12" s="176"/>
      <c r="POY12" s="176"/>
      <c r="POZ12" s="176"/>
      <c r="PPA12" s="176"/>
      <c r="PPB12" s="176"/>
      <c r="PPC12" s="176"/>
      <c r="PPD12" s="176"/>
      <c r="PPE12" s="176"/>
      <c r="PPF12" s="176"/>
      <c r="PPG12" s="176"/>
      <c r="PPH12" s="176"/>
      <c r="PPI12" s="176"/>
      <c r="PPJ12" s="176"/>
      <c r="PPK12" s="176"/>
      <c r="PPL12" s="176"/>
      <c r="PPM12" s="176"/>
      <c r="PPN12" s="176"/>
      <c r="PPO12" s="176"/>
      <c r="PPP12" s="176"/>
      <c r="PPQ12" s="176"/>
      <c r="PPR12" s="176"/>
      <c r="PPS12" s="176"/>
      <c r="PPT12" s="176"/>
      <c r="PPU12" s="176"/>
      <c r="PPV12" s="176"/>
      <c r="PPW12" s="176"/>
      <c r="PPX12" s="176"/>
      <c r="PPY12" s="176"/>
      <c r="PPZ12" s="176"/>
      <c r="PQA12" s="176"/>
      <c r="PQB12" s="176"/>
      <c r="PQC12" s="176"/>
      <c r="PQD12" s="176"/>
      <c r="PQE12" s="176"/>
      <c r="PQF12" s="176"/>
      <c r="PQG12" s="176"/>
      <c r="PQH12" s="176"/>
      <c r="PQI12" s="176"/>
      <c r="PQJ12" s="176"/>
      <c r="PQK12" s="176"/>
      <c r="PQL12" s="176"/>
      <c r="PQM12" s="176"/>
      <c r="PQN12" s="176"/>
      <c r="PQO12" s="176"/>
      <c r="PQP12" s="176"/>
      <c r="PQQ12" s="176"/>
      <c r="PQR12" s="176"/>
      <c r="PQS12" s="176"/>
      <c r="PQT12" s="176"/>
      <c r="PQU12" s="176"/>
      <c r="PQV12" s="176"/>
      <c r="PQW12" s="176"/>
      <c r="PQX12" s="176"/>
      <c r="PQY12" s="176"/>
      <c r="PQZ12" s="176"/>
      <c r="PRA12" s="176"/>
      <c r="PRB12" s="176"/>
      <c r="PRC12" s="176"/>
      <c r="PRD12" s="176"/>
      <c r="PRE12" s="176"/>
      <c r="PRF12" s="176"/>
      <c r="PRG12" s="176"/>
      <c r="PRH12" s="176"/>
      <c r="PRI12" s="176"/>
      <c r="PRJ12" s="176"/>
      <c r="PRK12" s="176"/>
      <c r="PRL12" s="176"/>
      <c r="PRM12" s="176"/>
      <c r="PRN12" s="176"/>
      <c r="PRO12" s="176"/>
      <c r="PRP12" s="176"/>
      <c r="PRQ12" s="176"/>
      <c r="PRR12" s="176"/>
      <c r="PRS12" s="176"/>
      <c r="PRT12" s="176"/>
      <c r="PRU12" s="176"/>
      <c r="PRV12" s="176"/>
      <c r="PRW12" s="176"/>
      <c r="PRX12" s="176"/>
      <c r="PRY12" s="176"/>
      <c r="PRZ12" s="176"/>
      <c r="PSA12" s="176"/>
      <c r="PSB12" s="176"/>
      <c r="PSC12" s="176"/>
      <c r="PSD12" s="176"/>
      <c r="PSE12" s="176"/>
      <c r="PSF12" s="176"/>
      <c r="PSG12" s="176"/>
      <c r="PSH12" s="176"/>
      <c r="PSI12" s="176"/>
      <c r="PSJ12" s="176"/>
      <c r="PSK12" s="176"/>
      <c r="PSL12" s="176"/>
      <c r="PSM12" s="176"/>
      <c r="PSN12" s="176"/>
      <c r="PSO12" s="176"/>
      <c r="PSP12" s="176"/>
      <c r="PSQ12" s="176"/>
      <c r="PSR12" s="176"/>
      <c r="PSS12" s="176"/>
      <c r="PST12" s="176"/>
      <c r="PSU12" s="176"/>
      <c r="PSV12" s="176"/>
      <c r="PSW12" s="176"/>
      <c r="PSX12" s="176"/>
      <c r="PSY12" s="176"/>
      <c r="PSZ12" s="176"/>
      <c r="PTA12" s="176"/>
      <c r="PTB12" s="176"/>
      <c r="PTC12" s="176"/>
      <c r="PTD12" s="176"/>
      <c r="PTE12" s="176"/>
      <c r="PTF12" s="176"/>
      <c r="PTG12" s="176"/>
      <c r="PTH12" s="176"/>
      <c r="PTI12" s="176"/>
      <c r="PTJ12" s="176"/>
      <c r="PTK12" s="176"/>
      <c r="PTL12" s="176"/>
      <c r="PTM12" s="176"/>
      <c r="PTN12" s="176"/>
      <c r="PTO12" s="176"/>
      <c r="PTP12" s="176"/>
      <c r="PTQ12" s="176"/>
      <c r="PTR12" s="176"/>
      <c r="PTS12" s="176"/>
      <c r="PTT12" s="176"/>
      <c r="PTU12" s="176"/>
      <c r="PTV12" s="176"/>
      <c r="PTW12" s="176"/>
      <c r="PTX12" s="176"/>
      <c r="PTY12" s="176"/>
      <c r="PTZ12" s="176"/>
      <c r="PUA12" s="176"/>
      <c r="PUB12" s="176"/>
      <c r="PUC12" s="176"/>
      <c r="PUD12" s="176"/>
      <c r="PUE12" s="176"/>
      <c r="PUF12" s="176"/>
      <c r="PUG12" s="176"/>
      <c r="PUH12" s="176"/>
      <c r="PUI12" s="176"/>
      <c r="PUJ12" s="176"/>
      <c r="PUK12" s="176"/>
      <c r="PUL12" s="176"/>
      <c r="PUM12" s="176"/>
      <c r="PUN12" s="176"/>
      <c r="PUO12" s="176"/>
      <c r="PUP12" s="176"/>
      <c r="PUQ12" s="176"/>
      <c r="PUR12" s="176"/>
      <c r="PUS12" s="176"/>
      <c r="PUT12" s="176"/>
      <c r="PUU12" s="176"/>
      <c r="PUV12" s="176"/>
      <c r="PUW12" s="176"/>
      <c r="PUX12" s="176"/>
      <c r="PUY12" s="176"/>
      <c r="PUZ12" s="176"/>
      <c r="PVA12" s="176"/>
      <c r="PVB12" s="176"/>
      <c r="PVC12" s="176"/>
      <c r="PVD12" s="176"/>
      <c r="PVE12" s="176"/>
      <c r="PVF12" s="176"/>
      <c r="PVG12" s="176"/>
      <c r="PVH12" s="176"/>
      <c r="PVI12" s="176"/>
      <c r="PVJ12" s="176"/>
      <c r="PVK12" s="176"/>
      <c r="PVL12" s="176"/>
      <c r="PVM12" s="176"/>
      <c r="PVN12" s="176"/>
      <c r="PVO12" s="176"/>
      <c r="PVP12" s="176"/>
      <c r="PVQ12" s="176"/>
      <c r="PVR12" s="176"/>
      <c r="PVS12" s="176"/>
      <c r="PVT12" s="176"/>
      <c r="PVU12" s="176"/>
      <c r="PVV12" s="176"/>
      <c r="PVW12" s="176"/>
      <c r="PVX12" s="176"/>
      <c r="PVY12" s="176"/>
      <c r="PVZ12" s="176"/>
      <c r="PWA12" s="176"/>
      <c r="PWB12" s="176"/>
      <c r="PWC12" s="176"/>
      <c r="PWD12" s="176"/>
      <c r="PWE12" s="176"/>
      <c r="PWF12" s="176"/>
      <c r="PWG12" s="176"/>
      <c r="PWH12" s="176"/>
      <c r="PWI12" s="176"/>
      <c r="PWJ12" s="176"/>
      <c r="PWK12" s="176"/>
      <c r="PWL12" s="176"/>
      <c r="PWM12" s="176"/>
      <c r="PWN12" s="176"/>
      <c r="PWO12" s="176"/>
      <c r="PWP12" s="176"/>
      <c r="PWQ12" s="176"/>
      <c r="PWR12" s="176"/>
      <c r="PWS12" s="176"/>
      <c r="PWT12" s="176"/>
      <c r="PWU12" s="176"/>
      <c r="PWV12" s="176"/>
      <c r="PWW12" s="176"/>
      <c r="PWX12" s="176"/>
      <c r="PWY12" s="176"/>
      <c r="PWZ12" s="176"/>
      <c r="PXA12" s="176"/>
      <c r="PXB12" s="176"/>
      <c r="PXC12" s="176"/>
      <c r="PXD12" s="176"/>
      <c r="PXE12" s="176"/>
      <c r="PXF12" s="176"/>
      <c r="PXG12" s="176"/>
      <c r="PXH12" s="176"/>
      <c r="PXI12" s="176"/>
      <c r="PXJ12" s="176"/>
      <c r="PXK12" s="176"/>
      <c r="PXL12" s="176"/>
      <c r="PXM12" s="176"/>
      <c r="PXN12" s="176"/>
      <c r="PXO12" s="176"/>
      <c r="PXP12" s="176"/>
      <c r="PXQ12" s="176"/>
      <c r="PXR12" s="176"/>
      <c r="PXS12" s="176"/>
      <c r="PXT12" s="176"/>
      <c r="PXU12" s="176"/>
      <c r="PXV12" s="176"/>
      <c r="PXW12" s="176"/>
      <c r="PXX12" s="176"/>
      <c r="PXY12" s="176"/>
      <c r="PXZ12" s="176"/>
      <c r="PYA12" s="176"/>
      <c r="PYB12" s="176"/>
      <c r="PYC12" s="176"/>
      <c r="PYD12" s="176"/>
      <c r="PYE12" s="176"/>
      <c r="PYF12" s="176"/>
      <c r="PYG12" s="176"/>
      <c r="PYH12" s="176"/>
      <c r="PYI12" s="176"/>
      <c r="PYJ12" s="176"/>
      <c r="PYK12" s="176"/>
      <c r="PYL12" s="176"/>
      <c r="PYM12" s="176"/>
      <c r="PYN12" s="176"/>
      <c r="PYO12" s="176"/>
      <c r="PYP12" s="176"/>
      <c r="PYQ12" s="176"/>
      <c r="PYR12" s="176"/>
      <c r="PYS12" s="176"/>
      <c r="PYT12" s="176"/>
      <c r="PYU12" s="176"/>
      <c r="PYV12" s="176"/>
      <c r="PYW12" s="176"/>
      <c r="PYX12" s="176"/>
      <c r="PYY12" s="176"/>
      <c r="PYZ12" s="176"/>
      <c r="PZA12" s="176"/>
      <c r="PZB12" s="176"/>
      <c r="PZC12" s="176"/>
      <c r="PZD12" s="176"/>
      <c r="PZE12" s="176"/>
      <c r="PZF12" s="176"/>
      <c r="PZG12" s="176"/>
      <c r="PZH12" s="176"/>
      <c r="PZI12" s="176"/>
      <c r="PZJ12" s="176"/>
      <c r="PZK12" s="176"/>
      <c r="PZL12" s="176"/>
      <c r="PZM12" s="176"/>
      <c r="PZN12" s="176"/>
      <c r="PZO12" s="176"/>
      <c r="PZP12" s="176"/>
      <c r="PZQ12" s="176"/>
      <c r="PZR12" s="176"/>
      <c r="PZS12" s="176"/>
      <c r="PZT12" s="176"/>
      <c r="PZU12" s="176"/>
      <c r="PZV12" s="176"/>
      <c r="PZW12" s="176"/>
      <c r="PZX12" s="176"/>
      <c r="PZY12" s="176"/>
      <c r="PZZ12" s="176"/>
      <c r="QAA12" s="176"/>
      <c r="QAB12" s="176"/>
      <c r="QAC12" s="176"/>
      <c r="QAD12" s="176"/>
      <c r="QAE12" s="176"/>
      <c r="QAF12" s="176"/>
      <c r="QAG12" s="176"/>
      <c r="QAH12" s="176"/>
      <c r="QAI12" s="176"/>
      <c r="QAJ12" s="176"/>
      <c r="QAK12" s="176"/>
      <c r="QAL12" s="176"/>
      <c r="QAM12" s="176"/>
      <c r="QAN12" s="176"/>
      <c r="QAO12" s="176"/>
      <c r="QAP12" s="176"/>
      <c r="QAQ12" s="176"/>
      <c r="QAR12" s="176"/>
      <c r="QAS12" s="176"/>
      <c r="QAT12" s="176"/>
      <c r="QAU12" s="176"/>
      <c r="QAV12" s="176"/>
      <c r="QAW12" s="176"/>
      <c r="QAX12" s="176"/>
      <c r="QAY12" s="176"/>
      <c r="QAZ12" s="176"/>
      <c r="QBA12" s="176"/>
      <c r="QBB12" s="176"/>
      <c r="QBC12" s="176"/>
      <c r="QBD12" s="176"/>
      <c r="QBE12" s="176"/>
      <c r="QBF12" s="176"/>
      <c r="QBG12" s="176"/>
      <c r="QBH12" s="176"/>
      <c r="QBI12" s="176"/>
      <c r="QBJ12" s="176"/>
      <c r="QBK12" s="176"/>
      <c r="QBL12" s="176"/>
      <c r="QBM12" s="176"/>
      <c r="QBN12" s="176"/>
      <c r="QBO12" s="176"/>
      <c r="QBP12" s="176"/>
      <c r="QBQ12" s="176"/>
      <c r="QBR12" s="176"/>
      <c r="QBS12" s="176"/>
      <c r="QBT12" s="176"/>
      <c r="QBU12" s="176"/>
      <c r="QBV12" s="176"/>
      <c r="QBW12" s="176"/>
      <c r="QBX12" s="176"/>
      <c r="QBY12" s="176"/>
      <c r="QBZ12" s="176"/>
      <c r="QCA12" s="176"/>
      <c r="QCB12" s="176"/>
      <c r="QCC12" s="176"/>
      <c r="QCD12" s="176"/>
      <c r="QCE12" s="176"/>
      <c r="QCF12" s="176"/>
      <c r="QCG12" s="176"/>
      <c r="QCH12" s="176"/>
      <c r="QCI12" s="176"/>
      <c r="QCJ12" s="176"/>
      <c r="QCK12" s="176"/>
      <c r="QCL12" s="176"/>
      <c r="QCM12" s="176"/>
      <c r="QCN12" s="176"/>
      <c r="QCO12" s="176"/>
      <c r="QCP12" s="176"/>
      <c r="QCQ12" s="176"/>
      <c r="QCR12" s="176"/>
      <c r="QCS12" s="176"/>
      <c r="QCT12" s="176"/>
      <c r="QCU12" s="176"/>
      <c r="QCV12" s="176"/>
      <c r="QCW12" s="176"/>
      <c r="QCX12" s="176"/>
      <c r="QCY12" s="176"/>
      <c r="QCZ12" s="176"/>
      <c r="QDA12" s="176"/>
      <c r="QDB12" s="176"/>
      <c r="QDC12" s="176"/>
      <c r="QDD12" s="176"/>
      <c r="QDE12" s="176"/>
      <c r="QDF12" s="176"/>
      <c r="QDG12" s="176"/>
      <c r="QDH12" s="176"/>
      <c r="QDI12" s="176"/>
      <c r="QDJ12" s="176"/>
      <c r="QDK12" s="176"/>
      <c r="QDL12" s="176"/>
      <c r="QDM12" s="176"/>
      <c r="QDN12" s="176"/>
      <c r="QDO12" s="176"/>
      <c r="QDP12" s="176"/>
      <c r="QDQ12" s="176"/>
      <c r="QDR12" s="176"/>
      <c r="QDS12" s="176"/>
      <c r="QDT12" s="176"/>
      <c r="QDU12" s="176"/>
      <c r="QDV12" s="176"/>
      <c r="QDW12" s="176"/>
      <c r="QDX12" s="176"/>
      <c r="QDY12" s="176"/>
      <c r="QDZ12" s="176"/>
      <c r="QEA12" s="176"/>
      <c r="QEB12" s="176"/>
      <c r="QEC12" s="176"/>
      <c r="QED12" s="176"/>
      <c r="QEE12" s="176"/>
      <c r="QEF12" s="176"/>
      <c r="QEG12" s="176"/>
      <c r="QEH12" s="176"/>
      <c r="QEI12" s="176"/>
      <c r="QEJ12" s="176"/>
      <c r="QEK12" s="176"/>
      <c r="QEL12" s="176"/>
      <c r="QEM12" s="176"/>
      <c r="QEN12" s="176"/>
      <c r="QEO12" s="176"/>
      <c r="QEP12" s="176"/>
      <c r="QEQ12" s="176"/>
      <c r="QER12" s="176"/>
      <c r="QES12" s="176"/>
      <c r="QET12" s="176"/>
      <c r="QEU12" s="176"/>
      <c r="QEV12" s="176"/>
      <c r="QEW12" s="176"/>
      <c r="QEX12" s="176"/>
      <c r="QEY12" s="176"/>
      <c r="QEZ12" s="176"/>
      <c r="QFA12" s="176"/>
      <c r="QFB12" s="176"/>
      <c r="QFC12" s="176"/>
      <c r="QFD12" s="176"/>
      <c r="QFE12" s="176"/>
      <c r="QFF12" s="176"/>
      <c r="QFG12" s="176"/>
      <c r="QFH12" s="176"/>
      <c r="QFI12" s="176"/>
      <c r="QFJ12" s="176"/>
      <c r="QFK12" s="176"/>
      <c r="QFL12" s="176"/>
      <c r="QFM12" s="176"/>
      <c r="QFN12" s="176"/>
      <c r="QFO12" s="176"/>
      <c r="QFP12" s="176"/>
      <c r="QFQ12" s="176"/>
      <c r="QFR12" s="176"/>
      <c r="QFS12" s="176"/>
      <c r="QFT12" s="176"/>
      <c r="QFU12" s="176"/>
      <c r="QFV12" s="176"/>
      <c r="QFW12" s="176"/>
      <c r="QFX12" s="176"/>
      <c r="QFY12" s="176"/>
      <c r="QFZ12" s="176"/>
      <c r="QGA12" s="176"/>
      <c r="QGB12" s="176"/>
      <c r="QGC12" s="176"/>
      <c r="QGD12" s="176"/>
      <c r="QGE12" s="176"/>
      <c r="QGF12" s="176"/>
      <c r="QGG12" s="176"/>
      <c r="QGH12" s="176"/>
      <c r="QGI12" s="176"/>
      <c r="QGJ12" s="176"/>
      <c r="QGK12" s="176"/>
      <c r="QGL12" s="176"/>
      <c r="QGM12" s="176"/>
      <c r="QGN12" s="176"/>
      <c r="QGO12" s="176"/>
      <c r="QGP12" s="176"/>
      <c r="QGQ12" s="176"/>
      <c r="QGR12" s="176"/>
      <c r="QGS12" s="176"/>
      <c r="QGT12" s="176"/>
      <c r="QGU12" s="176"/>
      <c r="QGV12" s="176"/>
      <c r="QGW12" s="176"/>
      <c r="QGX12" s="176"/>
      <c r="QGY12" s="176"/>
      <c r="QGZ12" s="176"/>
      <c r="QHA12" s="176"/>
      <c r="QHB12" s="176"/>
      <c r="QHC12" s="176"/>
      <c r="QHD12" s="176"/>
      <c r="QHE12" s="176"/>
      <c r="QHF12" s="176"/>
      <c r="QHG12" s="176"/>
      <c r="QHH12" s="176"/>
      <c r="QHI12" s="176"/>
      <c r="QHJ12" s="176"/>
      <c r="QHK12" s="176"/>
      <c r="QHL12" s="176"/>
      <c r="QHM12" s="176"/>
      <c r="QHN12" s="176"/>
      <c r="QHO12" s="176"/>
      <c r="QHP12" s="176"/>
      <c r="QHQ12" s="176"/>
      <c r="QHR12" s="176"/>
      <c r="QHS12" s="176"/>
      <c r="QHT12" s="176"/>
      <c r="QHU12" s="176"/>
      <c r="QHV12" s="176"/>
      <c r="QHW12" s="176"/>
      <c r="QHX12" s="176"/>
      <c r="QHY12" s="176"/>
      <c r="QHZ12" s="176"/>
      <c r="QIA12" s="176"/>
      <c r="QIB12" s="176"/>
      <c r="QIC12" s="176"/>
      <c r="QID12" s="176"/>
      <c r="QIE12" s="176"/>
      <c r="QIF12" s="176"/>
      <c r="QIG12" s="176"/>
      <c r="QIH12" s="176"/>
      <c r="QII12" s="176"/>
      <c r="QIJ12" s="176"/>
      <c r="QIK12" s="176"/>
      <c r="QIL12" s="176"/>
      <c r="QIM12" s="176"/>
      <c r="QIN12" s="176"/>
      <c r="QIO12" s="176"/>
      <c r="QIP12" s="176"/>
      <c r="QIQ12" s="176"/>
      <c r="QIR12" s="176"/>
      <c r="QIS12" s="176"/>
      <c r="QIT12" s="176"/>
      <c r="QIU12" s="176"/>
      <c r="QIV12" s="176"/>
      <c r="QIW12" s="176"/>
      <c r="QIX12" s="176"/>
      <c r="QIY12" s="176"/>
      <c r="QIZ12" s="176"/>
      <c r="QJA12" s="176"/>
      <c r="QJB12" s="176"/>
      <c r="QJC12" s="176"/>
      <c r="QJD12" s="176"/>
      <c r="QJE12" s="176"/>
      <c r="QJF12" s="176"/>
      <c r="QJG12" s="176"/>
      <c r="QJH12" s="176"/>
      <c r="QJI12" s="176"/>
      <c r="QJJ12" s="176"/>
      <c r="QJK12" s="176"/>
      <c r="QJL12" s="176"/>
      <c r="QJM12" s="176"/>
      <c r="QJN12" s="176"/>
      <c r="QJO12" s="176"/>
      <c r="QJP12" s="176"/>
      <c r="QJQ12" s="176"/>
      <c r="QJR12" s="176"/>
      <c r="QJS12" s="176"/>
      <c r="QJT12" s="176"/>
      <c r="QJU12" s="176"/>
      <c r="QJV12" s="176"/>
      <c r="QJW12" s="176"/>
      <c r="QJX12" s="176"/>
      <c r="QJY12" s="176"/>
      <c r="QJZ12" s="176"/>
      <c r="QKA12" s="176"/>
      <c r="QKB12" s="176"/>
      <c r="QKC12" s="176"/>
      <c r="QKD12" s="176"/>
      <c r="QKE12" s="176"/>
      <c r="QKF12" s="176"/>
      <c r="QKG12" s="176"/>
      <c r="QKH12" s="176"/>
      <c r="QKI12" s="176"/>
      <c r="QKJ12" s="176"/>
      <c r="QKK12" s="176"/>
      <c r="QKL12" s="176"/>
      <c r="QKM12" s="176"/>
      <c r="QKN12" s="176"/>
      <c r="QKO12" s="176"/>
      <c r="QKP12" s="176"/>
      <c r="QKQ12" s="176"/>
      <c r="QKR12" s="176"/>
      <c r="QKS12" s="176"/>
      <c r="QKT12" s="176"/>
      <c r="QKU12" s="176"/>
      <c r="QKV12" s="176"/>
      <c r="QKW12" s="176"/>
      <c r="QKX12" s="176"/>
      <c r="QKY12" s="176"/>
      <c r="QKZ12" s="176"/>
      <c r="QLA12" s="176"/>
      <c r="QLB12" s="176"/>
      <c r="QLC12" s="176"/>
      <c r="QLD12" s="176"/>
      <c r="QLE12" s="176"/>
      <c r="QLF12" s="176"/>
      <c r="QLG12" s="176"/>
      <c r="QLH12" s="176"/>
      <c r="QLI12" s="176"/>
      <c r="QLJ12" s="176"/>
      <c r="QLK12" s="176"/>
      <c r="QLL12" s="176"/>
      <c r="QLM12" s="176"/>
      <c r="QLN12" s="176"/>
      <c r="QLO12" s="176"/>
      <c r="QLP12" s="176"/>
      <c r="QLQ12" s="176"/>
      <c r="QLR12" s="176"/>
      <c r="QLS12" s="176"/>
      <c r="QLT12" s="176"/>
      <c r="QLU12" s="176"/>
      <c r="QLV12" s="176"/>
      <c r="QLW12" s="176"/>
      <c r="QLX12" s="176"/>
      <c r="QLY12" s="176"/>
      <c r="QLZ12" s="176"/>
      <c r="QMA12" s="176"/>
      <c r="QMB12" s="176"/>
      <c r="QMC12" s="176"/>
      <c r="QMD12" s="176"/>
      <c r="QME12" s="176"/>
      <c r="QMF12" s="176"/>
      <c r="QMG12" s="176"/>
      <c r="QMH12" s="176"/>
      <c r="QMI12" s="176"/>
      <c r="QMJ12" s="176"/>
      <c r="QMK12" s="176"/>
      <c r="QML12" s="176"/>
      <c r="QMM12" s="176"/>
      <c r="QMN12" s="176"/>
      <c r="QMO12" s="176"/>
      <c r="QMP12" s="176"/>
      <c r="QMQ12" s="176"/>
      <c r="QMR12" s="176"/>
      <c r="QMS12" s="176"/>
      <c r="QMT12" s="176"/>
      <c r="QMU12" s="176"/>
      <c r="QMV12" s="176"/>
      <c r="QMW12" s="176"/>
      <c r="QMX12" s="176"/>
      <c r="QMY12" s="176"/>
      <c r="QMZ12" s="176"/>
      <c r="QNA12" s="176"/>
      <c r="QNB12" s="176"/>
      <c r="QNC12" s="176"/>
      <c r="QND12" s="176"/>
      <c r="QNE12" s="176"/>
      <c r="QNF12" s="176"/>
      <c r="QNG12" s="176"/>
      <c r="QNH12" s="176"/>
      <c r="QNI12" s="176"/>
      <c r="QNJ12" s="176"/>
      <c r="QNK12" s="176"/>
      <c r="QNL12" s="176"/>
      <c r="QNM12" s="176"/>
      <c r="QNN12" s="176"/>
      <c r="QNO12" s="176"/>
      <c r="QNP12" s="176"/>
      <c r="QNQ12" s="176"/>
      <c r="QNR12" s="176"/>
      <c r="QNS12" s="176"/>
      <c r="QNT12" s="176"/>
      <c r="QNU12" s="176"/>
      <c r="QNV12" s="176"/>
      <c r="QNW12" s="176"/>
      <c r="QNX12" s="176"/>
      <c r="QNY12" s="176"/>
      <c r="QNZ12" s="176"/>
      <c r="QOA12" s="176"/>
      <c r="QOB12" s="176"/>
      <c r="QOC12" s="176"/>
      <c r="QOD12" s="176"/>
      <c r="QOE12" s="176"/>
      <c r="QOF12" s="176"/>
      <c r="QOG12" s="176"/>
      <c r="QOH12" s="176"/>
      <c r="QOI12" s="176"/>
      <c r="QOJ12" s="176"/>
      <c r="QOK12" s="176"/>
      <c r="QOL12" s="176"/>
      <c r="QOM12" s="176"/>
      <c r="QON12" s="176"/>
      <c r="QOO12" s="176"/>
      <c r="QOP12" s="176"/>
      <c r="QOQ12" s="176"/>
      <c r="QOR12" s="176"/>
      <c r="QOS12" s="176"/>
      <c r="QOT12" s="176"/>
      <c r="QOU12" s="176"/>
      <c r="QOV12" s="176"/>
      <c r="QOW12" s="176"/>
      <c r="QOX12" s="176"/>
      <c r="QOY12" s="176"/>
      <c r="QOZ12" s="176"/>
      <c r="QPA12" s="176"/>
      <c r="QPB12" s="176"/>
      <c r="QPC12" s="176"/>
      <c r="QPD12" s="176"/>
      <c r="QPE12" s="176"/>
      <c r="QPF12" s="176"/>
      <c r="QPG12" s="176"/>
      <c r="QPH12" s="176"/>
      <c r="QPI12" s="176"/>
      <c r="QPJ12" s="176"/>
      <c r="QPK12" s="176"/>
      <c r="QPL12" s="176"/>
      <c r="QPM12" s="176"/>
      <c r="QPN12" s="176"/>
      <c r="QPO12" s="176"/>
      <c r="QPP12" s="176"/>
      <c r="QPQ12" s="176"/>
      <c r="QPR12" s="176"/>
      <c r="QPS12" s="176"/>
      <c r="QPT12" s="176"/>
      <c r="QPU12" s="176"/>
      <c r="QPV12" s="176"/>
      <c r="QPW12" s="176"/>
      <c r="QPX12" s="176"/>
      <c r="QPY12" s="176"/>
      <c r="QPZ12" s="176"/>
      <c r="QQA12" s="176"/>
      <c r="QQB12" s="176"/>
      <c r="QQC12" s="176"/>
      <c r="QQD12" s="176"/>
      <c r="QQE12" s="176"/>
      <c r="QQF12" s="176"/>
      <c r="QQG12" s="176"/>
      <c r="QQH12" s="176"/>
      <c r="QQI12" s="176"/>
      <c r="QQJ12" s="176"/>
      <c r="QQK12" s="176"/>
      <c r="QQL12" s="176"/>
      <c r="QQM12" s="176"/>
      <c r="QQN12" s="176"/>
      <c r="QQO12" s="176"/>
      <c r="QQP12" s="176"/>
      <c r="QQQ12" s="176"/>
      <c r="QQR12" s="176"/>
      <c r="QQS12" s="176"/>
      <c r="QQT12" s="176"/>
      <c r="QQU12" s="176"/>
      <c r="QQV12" s="176"/>
      <c r="QQW12" s="176"/>
      <c r="QQX12" s="176"/>
      <c r="QQY12" s="176"/>
      <c r="QQZ12" s="176"/>
      <c r="QRA12" s="176"/>
      <c r="QRB12" s="176"/>
      <c r="QRC12" s="176"/>
      <c r="QRD12" s="176"/>
      <c r="QRE12" s="176"/>
      <c r="QRF12" s="176"/>
      <c r="QRG12" s="176"/>
      <c r="QRH12" s="176"/>
      <c r="QRI12" s="176"/>
      <c r="QRJ12" s="176"/>
      <c r="QRK12" s="176"/>
      <c r="QRL12" s="176"/>
      <c r="QRM12" s="176"/>
      <c r="QRN12" s="176"/>
      <c r="QRO12" s="176"/>
      <c r="QRP12" s="176"/>
      <c r="QRQ12" s="176"/>
      <c r="QRR12" s="176"/>
      <c r="QRS12" s="176"/>
      <c r="QRT12" s="176"/>
      <c r="QRU12" s="176"/>
      <c r="QRV12" s="176"/>
      <c r="QRW12" s="176"/>
      <c r="QRX12" s="176"/>
      <c r="QRY12" s="176"/>
      <c r="QRZ12" s="176"/>
      <c r="QSA12" s="176"/>
      <c r="QSB12" s="176"/>
      <c r="QSC12" s="176"/>
      <c r="QSD12" s="176"/>
      <c r="QSE12" s="176"/>
      <c r="QSF12" s="176"/>
      <c r="QSG12" s="176"/>
      <c r="QSH12" s="176"/>
      <c r="QSI12" s="176"/>
      <c r="QSJ12" s="176"/>
      <c r="QSK12" s="176"/>
      <c r="QSL12" s="176"/>
      <c r="QSM12" s="176"/>
      <c r="QSN12" s="176"/>
      <c r="QSO12" s="176"/>
      <c r="QSP12" s="176"/>
      <c r="QSQ12" s="176"/>
      <c r="QSR12" s="176"/>
      <c r="QSS12" s="176"/>
      <c r="QST12" s="176"/>
      <c r="QSU12" s="176"/>
      <c r="QSV12" s="176"/>
      <c r="QSW12" s="176"/>
      <c r="QSX12" s="176"/>
      <c r="QSY12" s="176"/>
      <c r="QSZ12" s="176"/>
      <c r="QTA12" s="176"/>
      <c r="QTB12" s="176"/>
      <c r="QTC12" s="176"/>
      <c r="QTD12" s="176"/>
      <c r="QTE12" s="176"/>
      <c r="QTF12" s="176"/>
      <c r="QTG12" s="176"/>
      <c r="QTH12" s="176"/>
      <c r="QTI12" s="176"/>
      <c r="QTJ12" s="176"/>
      <c r="QTK12" s="176"/>
      <c r="QTL12" s="176"/>
      <c r="QTM12" s="176"/>
      <c r="QTN12" s="176"/>
      <c r="QTO12" s="176"/>
      <c r="QTP12" s="176"/>
      <c r="QTQ12" s="176"/>
      <c r="QTR12" s="176"/>
      <c r="QTS12" s="176"/>
      <c r="QTT12" s="176"/>
      <c r="QTU12" s="176"/>
      <c r="QTV12" s="176"/>
      <c r="QTW12" s="176"/>
      <c r="QTX12" s="176"/>
      <c r="QTY12" s="176"/>
      <c r="QTZ12" s="176"/>
      <c r="QUA12" s="176"/>
      <c r="QUB12" s="176"/>
      <c r="QUC12" s="176"/>
      <c r="QUD12" s="176"/>
      <c r="QUE12" s="176"/>
      <c r="QUF12" s="176"/>
      <c r="QUG12" s="176"/>
      <c r="QUH12" s="176"/>
      <c r="QUI12" s="176"/>
      <c r="QUJ12" s="176"/>
      <c r="QUK12" s="176"/>
      <c r="QUL12" s="176"/>
      <c r="QUM12" s="176"/>
      <c r="QUN12" s="176"/>
      <c r="QUO12" s="176"/>
      <c r="QUP12" s="176"/>
      <c r="QUQ12" s="176"/>
      <c r="QUR12" s="176"/>
      <c r="QUS12" s="176"/>
      <c r="QUT12" s="176"/>
      <c r="QUU12" s="176"/>
      <c r="QUV12" s="176"/>
      <c r="QUW12" s="176"/>
      <c r="QUX12" s="176"/>
      <c r="QUY12" s="176"/>
      <c r="QUZ12" s="176"/>
      <c r="QVA12" s="176"/>
      <c r="QVB12" s="176"/>
      <c r="QVC12" s="176"/>
      <c r="QVD12" s="176"/>
      <c r="QVE12" s="176"/>
      <c r="QVF12" s="176"/>
      <c r="QVG12" s="176"/>
      <c r="QVH12" s="176"/>
      <c r="QVI12" s="176"/>
      <c r="QVJ12" s="176"/>
      <c r="QVK12" s="176"/>
      <c r="QVL12" s="176"/>
      <c r="QVM12" s="176"/>
      <c r="QVN12" s="176"/>
      <c r="QVO12" s="176"/>
      <c r="QVP12" s="176"/>
      <c r="QVQ12" s="176"/>
      <c r="QVR12" s="176"/>
      <c r="QVS12" s="176"/>
      <c r="QVT12" s="176"/>
      <c r="QVU12" s="176"/>
      <c r="QVV12" s="176"/>
      <c r="QVW12" s="176"/>
      <c r="QVX12" s="176"/>
      <c r="QVY12" s="176"/>
      <c r="QVZ12" s="176"/>
      <c r="QWA12" s="176"/>
      <c r="QWB12" s="176"/>
      <c r="QWC12" s="176"/>
      <c r="QWD12" s="176"/>
      <c r="QWE12" s="176"/>
      <c r="QWF12" s="176"/>
      <c r="QWG12" s="176"/>
      <c r="QWH12" s="176"/>
      <c r="QWI12" s="176"/>
      <c r="QWJ12" s="176"/>
      <c r="QWK12" s="176"/>
      <c r="QWL12" s="176"/>
      <c r="QWM12" s="176"/>
      <c r="QWN12" s="176"/>
      <c r="QWO12" s="176"/>
      <c r="QWP12" s="176"/>
      <c r="QWQ12" s="176"/>
      <c r="QWR12" s="176"/>
      <c r="QWS12" s="176"/>
      <c r="QWT12" s="176"/>
      <c r="QWU12" s="176"/>
      <c r="QWV12" s="176"/>
      <c r="QWW12" s="176"/>
      <c r="QWX12" s="176"/>
      <c r="QWY12" s="176"/>
      <c r="QWZ12" s="176"/>
      <c r="QXA12" s="176"/>
      <c r="QXB12" s="176"/>
      <c r="QXC12" s="176"/>
      <c r="QXD12" s="176"/>
      <c r="QXE12" s="176"/>
      <c r="QXF12" s="176"/>
      <c r="QXG12" s="176"/>
      <c r="QXH12" s="176"/>
      <c r="QXI12" s="176"/>
      <c r="QXJ12" s="176"/>
      <c r="QXK12" s="176"/>
      <c r="QXL12" s="176"/>
      <c r="QXM12" s="176"/>
      <c r="QXN12" s="176"/>
      <c r="QXO12" s="176"/>
      <c r="QXP12" s="176"/>
      <c r="QXQ12" s="176"/>
      <c r="QXR12" s="176"/>
      <c r="QXS12" s="176"/>
      <c r="QXT12" s="176"/>
      <c r="QXU12" s="176"/>
      <c r="QXV12" s="176"/>
      <c r="QXW12" s="176"/>
      <c r="QXX12" s="176"/>
      <c r="QXY12" s="176"/>
      <c r="QXZ12" s="176"/>
      <c r="QYA12" s="176"/>
      <c r="QYB12" s="176"/>
      <c r="QYC12" s="176"/>
      <c r="QYD12" s="176"/>
      <c r="QYE12" s="176"/>
      <c r="QYF12" s="176"/>
      <c r="QYG12" s="176"/>
      <c r="QYH12" s="176"/>
      <c r="QYI12" s="176"/>
      <c r="QYJ12" s="176"/>
      <c r="QYK12" s="176"/>
      <c r="QYL12" s="176"/>
      <c r="QYM12" s="176"/>
      <c r="QYN12" s="176"/>
      <c r="QYO12" s="176"/>
      <c r="QYP12" s="176"/>
      <c r="QYQ12" s="176"/>
      <c r="QYR12" s="176"/>
      <c r="QYS12" s="176"/>
      <c r="QYT12" s="176"/>
      <c r="QYU12" s="176"/>
      <c r="QYV12" s="176"/>
      <c r="QYW12" s="176"/>
      <c r="QYX12" s="176"/>
      <c r="QYY12" s="176"/>
      <c r="QYZ12" s="176"/>
      <c r="QZA12" s="176"/>
      <c r="QZB12" s="176"/>
      <c r="QZC12" s="176"/>
      <c r="QZD12" s="176"/>
      <c r="QZE12" s="176"/>
      <c r="QZF12" s="176"/>
      <c r="QZG12" s="176"/>
      <c r="QZH12" s="176"/>
      <c r="QZI12" s="176"/>
      <c r="QZJ12" s="176"/>
      <c r="QZK12" s="176"/>
      <c r="QZL12" s="176"/>
      <c r="QZM12" s="176"/>
      <c r="QZN12" s="176"/>
      <c r="QZO12" s="176"/>
      <c r="QZP12" s="176"/>
      <c r="QZQ12" s="176"/>
      <c r="QZR12" s="176"/>
      <c r="QZS12" s="176"/>
      <c r="QZT12" s="176"/>
      <c r="QZU12" s="176"/>
      <c r="QZV12" s="176"/>
      <c r="QZW12" s="176"/>
      <c r="QZX12" s="176"/>
      <c r="QZY12" s="176"/>
      <c r="QZZ12" s="176"/>
      <c r="RAA12" s="176"/>
      <c r="RAB12" s="176"/>
      <c r="RAC12" s="176"/>
      <c r="RAD12" s="176"/>
      <c r="RAE12" s="176"/>
      <c r="RAF12" s="176"/>
      <c r="RAG12" s="176"/>
      <c r="RAH12" s="176"/>
      <c r="RAI12" s="176"/>
      <c r="RAJ12" s="176"/>
      <c r="RAK12" s="176"/>
      <c r="RAL12" s="176"/>
      <c r="RAM12" s="176"/>
      <c r="RAN12" s="176"/>
      <c r="RAO12" s="176"/>
      <c r="RAP12" s="176"/>
      <c r="RAQ12" s="176"/>
      <c r="RAR12" s="176"/>
      <c r="RAS12" s="176"/>
      <c r="RAT12" s="176"/>
      <c r="RAU12" s="176"/>
      <c r="RAV12" s="176"/>
      <c r="RAW12" s="176"/>
      <c r="RAX12" s="176"/>
      <c r="RAY12" s="176"/>
      <c r="RAZ12" s="176"/>
      <c r="RBA12" s="176"/>
      <c r="RBB12" s="176"/>
      <c r="RBC12" s="176"/>
      <c r="RBD12" s="176"/>
      <c r="RBE12" s="176"/>
      <c r="RBF12" s="176"/>
      <c r="RBG12" s="176"/>
      <c r="RBH12" s="176"/>
      <c r="RBI12" s="176"/>
      <c r="RBJ12" s="176"/>
      <c r="RBK12" s="176"/>
      <c r="RBL12" s="176"/>
      <c r="RBM12" s="176"/>
      <c r="RBN12" s="176"/>
      <c r="RBO12" s="176"/>
      <c r="RBP12" s="176"/>
      <c r="RBQ12" s="176"/>
      <c r="RBR12" s="176"/>
      <c r="RBS12" s="176"/>
      <c r="RBT12" s="176"/>
      <c r="RBU12" s="176"/>
      <c r="RBV12" s="176"/>
      <c r="RBW12" s="176"/>
      <c r="RBX12" s="176"/>
      <c r="RBY12" s="176"/>
      <c r="RBZ12" s="176"/>
      <c r="RCA12" s="176"/>
      <c r="RCB12" s="176"/>
      <c r="RCC12" s="176"/>
      <c r="RCD12" s="176"/>
      <c r="RCE12" s="176"/>
      <c r="RCF12" s="176"/>
      <c r="RCG12" s="176"/>
      <c r="RCH12" s="176"/>
      <c r="RCI12" s="176"/>
      <c r="RCJ12" s="176"/>
      <c r="RCK12" s="176"/>
      <c r="RCL12" s="176"/>
      <c r="RCM12" s="176"/>
      <c r="RCN12" s="176"/>
      <c r="RCO12" s="176"/>
      <c r="RCP12" s="176"/>
      <c r="RCQ12" s="176"/>
      <c r="RCR12" s="176"/>
      <c r="RCS12" s="176"/>
      <c r="RCT12" s="176"/>
      <c r="RCU12" s="176"/>
      <c r="RCV12" s="176"/>
      <c r="RCW12" s="176"/>
      <c r="RCX12" s="176"/>
      <c r="RCY12" s="176"/>
      <c r="RCZ12" s="176"/>
      <c r="RDA12" s="176"/>
      <c r="RDB12" s="176"/>
      <c r="RDC12" s="176"/>
      <c r="RDD12" s="176"/>
      <c r="RDE12" s="176"/>
      <c r="RDF12" s="176"/>
      <c r="RDG12" s="176"/>
      <c r="RDH12" s="176"/>
      <c r="RDI12" s="176"/>
      <c r="RDJ12" s="176"/>
      <c r="RDK12" s="176"/>
      <c r="RDL12" s="176"/>
      <c r="RDM12" s="176"/>
      <c r="RDN12" s="176"/>
      <c r="RDO12" s="176"/>
      <c r="RDP12" s="176"/>
      <c r="RDQ12" s="176"/>
      <c r="RDR12" s="176"/>
      <c r="RDS12" s="176"/>
      <c r="RDT12" s="176"/>
      <c r="RDU12" s="176"/>
      <c r="RDV12" s="176"/>
      <c r="RDW12" s="176"/>
      <c r="RDX12" s="176"/>
      <c r="RDY12" s="176"/>
      <c r="RDZ12" s="176"/>
      <c r="REA12" s="176"/>
      <c r="REB12" s="176"/>
      <c r="REC12" s="176"/>
      <c r="RED12" s="176"/>
      <c r="REE12" s="176"/>
      <c r="REF12" s="176"/>
      <c r="REG12" s="176"/>
      <c r="REH12" s="176"/>
      <c r="REI12" s="176"/>
      <c r="REJ12" s="176"/>
      <c r="REK12" s="176"/>
      <c r="REL12" s="176"/>
      <c r="REM12" s="176"/>
      <c r="REN12" s="176"/>
      <c r="REO12" s="176"/>
      <c r="REP12" s="176"/>
      <c r="REQ12" s="176"/>
      <c r="RER12" s="176"/>
      <c r="RES12" s="176"/>
      <c r="RET12" s="176"/>
      <c r="REU12" s="176"/>
      <c r="REV12" s="176"/>
      <c r="REW12" s="176"/>
      <c r="REX12" s="176"/>
      <c r="REY12" s="176"/>
      <c r="REZ12" s="176"/>
      <c r="RFA12" s="176"/>
      <c r="RFB12" s="176"/>
      <c r="RFC12" s="176"/>
      <c r="RFD12" s="176"/>
      <c r="RFE12" s="176"/>
      <c r="RFF12" s="176"/>
      <c r="RFG12" s="176"/>
      <c r="RFH12" s="176"/>
      <c r="RFI12" s="176"/>
      <c r="RFJ12" s="176"/>
      <c r="RFK12" s="176"/>
      <c r="RFL12" s="176"/>
      <c r="RFM12" s="176"/>
      <c r="RFN12" s="176"/>
      <c r="RFO12" s="176"/>
      <c r="RFP12" s="176"/>
      <c r="RFQ12" s="176"/>
      <c r="RFR12" s="176"/>
      <c r="RFS12" s="176"/>
      <c r="RFT12" s="176"/>
      <c r="RFU12" s="176"/>
      <c r="RFV12" s="176"/>
      <c r="RFW12" s="176"/>
      <c r="RFX12" s="176"/>
      <c r="RFY12" s="176"/>
      <c r="RFZ12" s="176"/>
      <c r="RGA12" s="176"/>
      <c r="RGB12" s="176"/>
      <c r="RGC12" s="176"/>
      <c r="RGD12" s="176"/>
      <c r="RGE12" s="176"/>
      <c r="RGF12" s="176"/>
      <c r="RGG12" s="176"/>
      <c r="RGH12" s="176"/>
      <c r="RGI12" s="176"/>
      <c r="RGJ12" s="176"/>
      <c r="RGK12" s="176"/>
      <c r="RGL12" s="176"/>
      <c r="RGM12" s="176"/>
      <c r="RGN12" s="176"/>
      <c r="RGO12" s="176"/>
      <c r="RGP12" s="176"/>
      <c r="RGQ12" s="176"/>
      <c r="RGR12" s="176"/>
      <c r="RGS12" s="176"/>
      <c r="RGT12" s="176"/>
      <c r="RGU12" s="176"/>
      <c r="RGV12" s="176"/>
      <c r="RGW12" s="176"/>
      <c r="RGX12" s="176"/>
      <c r="RGY12" s="176"/>
      <c r="RGZ12" s="176"/>
      <c r="RHA12" s="176"/>
      <c r="RHB12" s="176"/>
      <c r="RHC12" s="176"/>
      <c r="RHD12" s="176"/>
      <c r="RHE12" s="176"/>
      <c r="RHF12" s="176"/>
      <c r="RHG12" s="176"/>
      <c r="RHH12" s="176"/>
      <c r="RHI12" s="176"/>
      <c r="RHJ12" s="176"/>
      <c r="RHK12" s="176"/>
      <c r="RHL12" s="176"/>
      <c r="RHM12" s="176"/>
      <c r="RHN12" s="176"/>
      <c r="RHO12" s="176"/>
      <c r="RHP12" s="176"/>
      <c r="RHQ12" s="176"/>
      <c r="RHR12" s="176"/>
      <c r="RHS12" s="176"/>
      <c r="RHT12" s="176"/>
      <c r="RHU12" s="176"/>
      <c r="RHV12" s="176"/>
      <c r="RHW12" s="176"/>
      <c r="RHX12" s="176"/>
      <c r="RHY12" s="176"/>
      <c r="RHZ12" s="176"/>
      <c r="RIA12" s="176"/>
      <c r="RIB12" s="176"/>
      <c r="RIC12" s="176"/>
      <c r="RID12" s="176"/>
      <c r="RIE12" s="176"/>
      <c r="RIF12" s="176"/>
      <c r="RIG12" s="176"/>
      <c r="RIH12" s="176"/>
      <c r="RII12" s="176"/>
      <c r="RIJ12" s="176"/>
      <c r="RIK12" s="176"/>
      <c r="RIL12" s="176"/>
      <c r="RIM12" s="176"/>
      <c r="RIN12" s="176"/>
      <c r="RIO12" s="176"/>
      <c r="RIP12" s="176"/>
      <c r="RIQ12" s="176"/>
      <c r="RIR12" s="176"/>
      <c r="RIS12" s="176"/>
      <c r="RIT12" s="176"/>
      <c r="RIU12" s="176"/>
      <c r="RIV12" s="176"/>
      <c r="RIW12" s="176"/>
      <c r="RIX12" s="176"/>
      <c r="RIY12" s="176"/>
      <c r="RIZ12" s="176"/>
      <c r="RJA12" s="176"/>
      <c r="RJB12" s="176"/>
      <c r="RJC12" s="176"/>
      <c r="RJD12" s="176"/>
      <c r="RJE12" s="176"/>
      <c r="RJF12" s="176"/>
      <c r="RJG12" s="176"/>
      <c r="RJH12" s="176"/>
      <c r="RJI12" s="176"/>
      <c r="RJJ12" s="176"/>
      <c r="RJK12" s="176"/>
      <c r="RJL12" s="176"/>
      <c r="RJM12" s="176"/>
      <c r="RJN12" s="176"/>
      <c r="RJO12" s="176"/>
      <c r="RJP12" s="176"/>
      <c r="RJQ12" s="176"/>
      <c r="RJR12" s="176"/>
      <c r="RJS12" s="176"/>
      <c r="RJT12" s="176"/>
      <c r="RJU12" s="176"/>
      <c r="RJV12" s="176"/>
      <c r="RJW12" s="176"/>
      <c r="RJX12" s="176"/>
      <c r="RJY12" s="176"/>
      <c r="RJZ12" s="176"/>
      <c r="RKA12" s="176"/>
      <c r="RKB12" s="176"/>
      <c r="RKC12" s="176"/>
      <c r="RKD12" s="176"/>
      <c r="RKE12" s="176"/>
      <c r="RKF12" s="176"/>
      <c r="RKG12" s="176"/>
      <c r="RKH12" s="176"/>
      <c r="RKI12" s="176"/>
      <c r="RKJ12" s="176"/>
      <c r="RKK12" s="176"/>
      <c r="RKL12" s="176"/>
      <c r="RKM12" s="176"/>
      <c r="RKN12" s="176"/>
      <c r="RKO12" s="176"/>
      <c r="RKP12" s="176"/>
      <c r="RKQ12" s="176"/>
      <c r="RKR12" s="176"/>
      <c r="RKS12" s="176"/>
      <c r="RKT12" s="176"/>
      <c r="RKU12" s="176"/>
      <c r="RKV12" s="176"/>
      <c r="RKW12" s="176"/>
      <c r="RKX12" s="176"/>
      <c r="RKY12" s="176"/>
      <c r="RKZ12" s="176"/>
      <c r="RLA12" s="176"/>
      <c r="RLB12" s="176"/>
      <c r="RLC12" s="176"/>
      <c r="RLD12" s="176"/>
      <c r="RLE12" s="176"/>
      <c r="RLF12" s="176"/>
      <c r="RLG12" s="176"/>
      <c r="RLH12" s="176"/>
      <c r="RLI12" s="176"/>
      <c r="RLJ12" s="176"/>
      <c r="RLK12" s="176"/>
      <c r="RLL12" s="176"/>
      <c r="RLM12" s="176"/>
      <c r="RLN12" s="176"/>
      <c r="RLO12" s="176"/>
      <c r="RLP12" s="176"/>
      <c r="RLQ12" s="176"/>
      <c r="RLR12" s="176"/>
      <c r="RLS12" s="176"/>
      <c r="RLT12" s="176"/>
      <c r="RLU12" s="176"/>
      <c r="RLV12" s="176"/>
      <c r="RLW12" s="176"/>
      <c r="RLX12" s="176"/>
      <c r="RLY12" s="176"/>
      <c r="RLZ12" s="176"/>
      <c r="RMA12" s="176"/>
      <c r="RMB12" s="176"/>
      <c r="RMC12" s="176"/>
      <c r="RMD12" s="176"/>
      <c r="RME12" s="176"/>
      <c r="RMF12" s="176"/>
      <c r="RMG12" s="176"/>
      <c r="RMH12" s="176"/>
      <c r="RMI12" s="176"/>
      <c r="RMJ12" s="176"/>
      <c r="RMK12" s="176"/>
      <c r="RML12" s="176"/>
      <c r="RMM12" s="176"/>
      <c r="RMN12" s="176"/>
      <c r="RMO12" s="176"/>
      <c r="RMP12" s="176"/>
      <c r="RMQ12" s="176"/>
      <c r="RMR12" s="176"/>
      <c r="RMS12" s="176"/>
      <c r="RMT12" s="176"/>
      <c r="RMU12" s="176"/>
      <c r="RMV12" s="176"/>
      <c r="RMW12" s="176"/>
      <c r="RMX12" s="176"/>
      <c r="RMY12" s="176"/>
      <c r="RMZ12" s="176"/>
      <c r="RNA12" s="176"/>
      <c r="RNB12" s="176"/>
      <c r="RNC12" s="176"/>
      <c r="RND12" s="176"/>
      <c r="RNE12" s="176"/>
      <c r="RNF12" s="176"/>
      <c r="RNG12" s="176"/>
      <c r="RNH12" s="176"/>
      <c r="RNI12" s="176"/>
      <c r="RNJ12" s="176"/>
      <c r="RNK12" s="176"/>
      <c r="RNL12" s="176"/>
      <c r="RNM12" s="176"/>
      <c r="RNN12" s="176"/>
      <c r="RNO12" s="176"/>
      <c r="RNP12" s="176"/>
      <c r="RNQ12" s="176"/>
      <c r="RNR12" s="176"/>
      <c r="RNS12" s="176"/>
      <c r="RNT12" s="176"/>
      <c r="RNU12" s="176"/>
      <c r="RNV12" s="176"/>
      <c r="RNW12" s="176"/>
      <c r="RNX12" s="176"/>
      <c r="RNY12" s="176"/>
      <c r="RNZ12" s="176"/>
      <c r="ROA12" s="176"/>
      <c r="ROB12" s="176"/>
      <c r="ROC12" s="176"/>
      <c r="ROD12" s="176"/>
      <c r="ROE12" s="176"/>
      <c r="ROF12" s="176"/>
      <c r="ROG12" s="176"/>
      <c r="ROH12" s="176"/>
      <c r="ROI12" s="176"/>
      <c r="ROJ12" s="176"/>
      <c r="ROK12" s="176"/>
      <c r="ROL12" s="176"/>
      <c r="ROM12" s="176"/>
      <c r="RON12" s="176"/>
      <c r="ROO12" s="176"/>
      <c r="ROP12" s="176"/>
      <c r="ROQ12" s="176"/>
      <c r="ROR12" s="176"/>
      <c r="ROS12" s="176"/>
      <c r="ROT12" s="176"/>
      <c r="ROU12" s="176"/>
      <c r="ROV12" s="176"/>
      <c r="ROW12" s="176"/>
      <c r="ROX12" s="176"/>
      <c r="ROY12" s="176"/>
      <c r="ROZ12" s="176"/>
      <c r="RPA12" s="176"/>
      <c r="RPB12" s="176"/>
      <c r="RPC12" s="176"/>
      <c r="RPD12" s="176"/>
      <c r="RPE12" s="176"/>
      <c r="RPF12" s="176"/>
      <c r="RPG12" s="176"/>
      <c r="RPH12" s="176"/>
      <c r="RPI12" s="176"/>
      <c r="RPJ12" s="176"/>
      <c r="RPK12" s="176"/>
      <c r="RPL12" s="176"/>
      <c r="RPM12" s="176"/>
      <c r="RPN12" s="176"/>
      <c r="RPO12" s="176"/>
      <c r="RPP12" s="176"/>
      <c r="RPQ12" s="176"/>
      <c r="RPR12" s="176"/>
      <c r="RPS12" s="176"/>
      <c r="RPT12" s="176"/>
      <c r="RPU12" s="176"/>
      <c r="RPV12" s="176"/>
      <c r="RPW12" s="176"/>
      <c r="RPX12" s="176"/>
      <c r="RPY12" s="176"/>
      <c r="RPZ12" s="176"/>
      <c r="RQA12" s="176"/>
      <c r="RQB12" s="176"/>
      <c r="RQC12" s="176"/>
      <c r="RQD12" s="176"/>
      <c r="RQE12" s="176"/>
      <c r="RQF12" s="176"/>
      <c r="RQG12" s="176"/>
      <c r="RQH12" s="176"/>
      <c r="RQI12" s="176"/>
      <c r="RQJ12" s="176"/>
      <c r="RQK12" s="176"/>
      <c r="RQL12" s="176"/>
      <c r="RQM12" s="176"/>
      <c r="RQN12" s="176"/>
      <c r="RQO12" s="176"/>
      <c r="RQP12" s="176"/>
      <c r="RQQ12" s="176"/>
      <c r="RQR12" s="176"/>
      <c r="RQS12" s="176"/>
      <c r="RQT12" s="176"/>
      <c r="RQU12" s="176"/>
      <c r="RQV12" s="176"/>
      <c r="RQW12" s="176"/>
      <c r="RQX12" s="176"/>
      <c r="RQY12" s="176"/>
      <c r="RQZ12" s="176"/>
      <c r="RRA12" s="176"/>
      <c r="RRB12" s="176"/>
      <c r="RRC12" s="176"/>
      <c r="RRD12" s="176"/>
      <c r="RRE12" s="176"/>
      <c r="RRF12" s="176"/>
      <c r="RRG12" s="176"/>
      <c r="RRH12" s="176"/>
      <c r="RRI12" s="176"/>
      <c r="RRJ12" s="176"/>
      <c r="RRK12" s="176"/>
      <c r="RRL12" s="176"/>
      <c r="RRM12" s="176"/>
      <c r="RRN12" s="176"/>
      <c r="RRO12" s="176"/>
      <c r="RRP12" s="176"/>
      <c r="RRQ12" s="176"/>
      <c r="RRR12" s="176"/>
      <c r="RRS12" s="176"/>
      <c r="RRT12" s="176"/>
      <c r="RRU12" s="176"/>
      <c r="RRV12" s="176"/>
      <c r="RRW12" s="176"/>
      <c r="RRX12" s="176"/>
      <c r="RRY12" s="176"/>
      <c r="RRZ12" s="176"/>
      <c r="RSA12" s="176"/>
      <c r="RSB12" s="176"/>
      <c r="RSC12" s="176"/>
      <c r="RSD12" s="176"/>
      <c r="RSE12" s="176"/>
      <c r="RSF12" s="176"/>
      <c r="RSG12" s="176"/>
      <c r="RSH12" s="176"/>
      <c r="RSI12" s="176"/>
      <c r="RSJ12" s="176"/>
      <c r="RSK12" s="176"/>
      <c r="RSL12" s="176"/>
      <c r="RSM12" s="176"/>
      <c r="RSN12" s="176"/>
      <c r="RSO12" s="176"/>
      <c r="RSP12" s="176"/>
      <c r="RSQ12" s="176"/>
      <c r="RSR12" s="176"/>
      <c r="RSS12" s="176"/>
      <c r="RST12" s="176"/>
      <c r="RSU12" s="176"/>
      <c r="RSV12" s="176"/>
      <c r="RSW12" s="176"/>
      <c r="RSX12" s="176"/>
      <c r="RSY12" s="176"/>
      <c r="RSZ12" s="176"/>
      <c r="RTA12" s="176"/>
      <c r="RTB12" s="176"/>
      <c r="RTC12" s="176"/>
      <c r="RTD12" s="176"/>
      <c r="RTE12" s="176"/>
      <c r="RTF12" s="176"/>
      <c r="RTG12" s="176"/>
      <c r="RTH12" s="176"/>
      <c r="RTI12" s="176"/>
      <c r="RTJ12" s="176"/>
      <c r="RTK12" s="176"/>
      <c r="RTL12" s="176"/>
      <c r="RTM12" s="176"/>
      <c r="RTN12" s="176"/>
      <c r="RTO12" s="176"/>
      <c r="RTP12" s="176"/>
      <c r="RTQ12" s="176"/>
      <c r="RTR12" s="176"/>
      <c r="RTS12" s="176"/>
      <c r="RTT12" s="176"/>
      <c r="RTU12" s="176"/>
      <c r="RTV12" s="176"/>
      <c r="RTW12" s="176"/>
      <c r="RTX12" s="176"/>
      <c r="RTY12" s="176"/>
      <c r="RTZ12" s="176"/>
      <c r="RUA12" s="176"/>
      <c r="RUB12" s="176"/>
      <c r="RUC12" s="176"/>
      <c r="RUD12" s="176"/>
      <c r="RUE12" s="176"/>
      <c r="RUF12" s="176"/>
      <c r="RUG12" s="176"/>
      <c r="RUH12" s="176"/>
      <c r="RUI12" s="176"/>
      <c r="RUJ12" s="176"/>
      <c r="RUK12" s="176"/>
      <c r="RUL12" s="176"/>
      <c r="RUM12" s="176"/>
      <c r="RUN12" s="176"/>
      <c r="RUO12" s="176"/>
      <c r="RUP12" s="176"/>
      <c r="RUQ12" s="176"/>
      <c r="RUR12" s="176"/>
      <c r="RUS12" s="176"/>
      <c r="RUT12" s="176"/>
      <c r="RUU12" s="176"/>
      <c r="RUV12" s="176"/>
      <c r="RUW12" s="176"/>
      <c r="RUX12" s="176"/>
      <c r="RUY12" s="176"/>
      <c r="RUZ12" s="176"/>
      <c r="RVA12" s="176"/>
      <c r="RVB12" s="176"/>
      <c r="RVC12" s="176"/>
      <c r="RVD12" s="176"/>
      <c r="RVE12" s="176"/>
      <c r="RVF12" s="176"/>
      <c r="RVG12" s="176"/>
      <c r="RVH12" s="176"/>
      <c r="RVI12" s="176"/>
      <c r="RVJ12" s="176"/>
      <c r="RVK12" s="176"/>
      <c r="RVL12" s="176"/>
      <c r="RVM12" s="176"/>
      <c r="RVN12" s="176"/>
      <c r="RVO12" s="176"/>
      <c r="RVP12" s="176"/>
      <c r="RVQ12" s="176"/>
      <c r="RVR12" s="176"/>
      <c r="RVS12" s="176"/>
      <c r="RVT12" s="176"/>
      <c r="RVU12" s="176"/>
      <c r="RVV12" s="176"/>
      <c r="RVW12" s="176"/>
      <c r="RVX12" s="176"/>
      <c r="RVY12" s="176"/>
      <c r="RVZ12" s="176"/>
      <c r="RWA12" s="176"/>
      <c r="RWB12" s="176"/>
      <c r="RWC12" s="176"/>
      <c r="RWD12" s="176"/>
      <c r="RWE12" s="176"/>
      <c r="RWF12" s="176"/>
      <c r="RWG12" s="176"/>
      <c r="RWH12" s="176"/>
      <c r="RWI12" s="176"/>
      <c r="RWJ12" s="176"/>
      <c r="RWK12" s="176"/>
      <c r="RWL12" s="176"/>
      <c r="RWM12" s="176"/>
      <c r="RWN12" s="176"/>
      <c r="RWO12" s="176"/>
      <c r="RWP12" s="176"/>
      <c r="RWQ12" s="176"/>
      <c r="RWR12" s="176"/>
      <c r="RWS12" s="176"/>
      <c r="RWT12" s="176"/>
      <c r="RWU12" s="176"/>
      <c r="RWV12" s="176"/>
      <c r="RWW12" s="176"/>
      <c r="RWX12" s="176"/>
      <c r="RWY12" s="176"/>
      <c r="RWZ12" s="176"/>
      <c r="RXA12" s="176"/>
      <c r="RXB12" s="176"/>
      <c r="RXC12" s="176"/>
      <c r="RXD12" s="176"/>
      <c r="RXE12" s="176"/>
      <c r="RXF12" s="176"/>
      <c r="RXG12" s="176"/>
      <c r="RXH12" s="176"/>
      <c r="RXI12" s="176"/>
      <c r="RXJ12" s="176"/>
      <c r="RXK12" s="176"/>
      <c r="RXL12" s="176"/>
      <c r="RXM12" s="176"/>
      <c r="RXN12" s="176"/>
      <c r="RXO12" s="176"/>
      <c r="RXP12" s="176"/>
      <c r="RXQ12" s="176"/>
      <c r="RXR12" s="176"/>
      <c r="RXS12" s="176"/>
      <c r="RXT12" s="176"/>
      <c r="RXU12" s="176"/>
      <c r="RXV12" s="176"/>
      <c r="RXW12" s="176"/>
      <c r="RXX12" s="176"/>
      <c r="RXY12" s="176"/>
      <c r="RXZ12" s="176"/>
      <c r="RYA12" s="176"/>
      <c r="RYB12" s="176"/>
      <c r="RYC12" s="176"/>
      <c r="RYD12" s="176"/>
      <c r="RYE12" s="176"/>
      <c r="RYF12" s="176"/>
      <c r="RYG12" s="176"/>
      <c r="RYH12" s="176"/>
      <c r="RYI12" s="176"/>
      <c r="RYJ12" s="176"/>
      <c r="RYK12" s="176"/>
      <c r="RYL12" s="176"/>
      <c r="RYM12" s="176"/>
      <c r="RYN12" s="176"/>
      <c r="RYO12" s="176"/>
      <c r="RYP12" s="176"/>
      <c r="RYQ12" s="176"/>
      <c r="RYR12" s="176"/>
      <c r="RYS12" s="176"/>
      <c r="RYT12" s="176"/>
      <c r="RYU12" s="176"/>
      <c r="RYV12" s="176"/>
      <c r="RYW12" s="176"/>
      <c r="RYX12" s="176"/>
      <c r="RYY12" s="176"/>
      <c r="RYZ12" s="176"/>
      <c r="RZA12" s="176"/>
      <c r="RZB12" s="176"/>
      <c r="RZC12" s="176"/>
      <c r="RZD12" s="176"/>
      <c r="RZE12" s="176"/>
      <c r="RZF12" s="176"/>
      <c r="RZG12" s="176"/>
      <c r="RZH12" s="176"/>
      <c r="RZI12" s="176"/>
      <c r="RZJ12" s="176"/>
      <c r="RZK12" s="176"/>
      <c r="RZL12" s="176"/>
      <c r="RZM12" s="176"/>
      <c r="RZN12" s="176"/>
      <c r="RZO12" s="176"/>
      <c r="RZP12" s="176"/>
      <c r="RZQ12" s="176"/>
      <c r="RZR12" s="176"/>
      <c r="RZS12" s="176"/>
      <c r="RZT12" s="176"/>
      <c r="RZU12" s="176"/>
      <c r="RZV12" s="176"/>
      <c r="RZW12" s="176"/>
      <c r="RZX12" s="176"/>
      <c r="RZY12" s="176"/>
      <c r="RZZ12" s="176"/>
      <c r="SAA12" s="176"/>
      <c r="SAB12" s="176"/>
      <c r="SAC12" s="176"/>
      <c r="SAD12" s="176"/>
      <c r="SAE12" s="176"/>
      <c r="SAF12" s="176"/>
      <c r="SAG12" s="176"/>
      <c r="SAH12" s="176"/>
      <c r="SAI12" s="176"/>
      <c r="SAJ12" s="176"/>
      <c r="SAK12" s="176"/>
      <c r="SAL12" s="176"/>
      <c r="SAM12" s="176"/>
      <c r="SAN12" s="176"/>
      <c r="SAO12" s="176"/>
      <c r="SAP12" s="176"/>
      <c r="SAQ12" s="176"/>
      <c r="SAR12" s="176"/>
      <c r="SAS12" s="176"/>
      <c r="SAT12" s="176"/>
      <c r="SAU12" s="176"/>
      <c r="SAV12" s="176"/>
      <c r="SAW12" s="176"/>
      <c r="SAX12" s="176"/>
      <c r="SAY12" s="176"/>
      <c r="SAZ12" s="176"/>
      <c r="SBA12" s="176"/>
      <c r="SBB12" s="176"/>
      <c r="SBC12" s="176"/>
      <c r="SBD12" s="176"/>
      <c r="SBE12" s="176"/>
      <c r="SBF12" s="176"/>
      <c r="SBG12" s="176"/>
      <c r="SBH12" s="176"/>
      <c r="SBI12" s="176"/>
      <c r="SBJ12" s="176"/>
      <c r="SBK12" s="176"/>
      <c r="SBL12" s="176"/>
      <c r="SBM12" s="176"/>
      <c r="SBN12" s="176"/>
      <c r="SBO12" s="176"/>
      <c r="SBP12" s="176"/>
      <c r="SBQ12" s="176"/>
      <c r="SBR12" s="176"/>
      <c r="SBS12" s="176"/>
      <c r="SBT12" s="176"/>
      <c r="SBU12" s="176"/>
      <c r="SBV12" s="176"/>
      <c r="SBW12" s="176"/>
      <c r="SBX12" s="176"/>
      <c r="SBY12" s="176"/>
      <c r="SBZ12" s="176"/>
      <c r="SCA12" s="176"/>
      <c r="SCB12" s="176"/>
      <c r="SCC12" s="176"/>
      <c r="SCD12" s="176"/>
      <c r="SCE12" s="176"/>
      <c r="SCF12" s="176"/>
      <c r="SCG12" s="176"/>
      <c r="SCH12" s="176"/>
      <c r="SCI12" s="176"/>
      <c r="SCJ12" s="176"/>
      <c r="SCK12" s="176"/>
      <c r="SCL12" s="176"/>
      <c r="SCM12" s="176"/>
      <c r="SCN12" s="176"/>
      <c r="SCO12" s="176"/>
      <c r="SCP12" s="176"/>
      <c r="SCQ12" s="176"/>
      <c r="SCR12" s="176"/>
      <c r="SCS12" s="176"/>
      <c r="SCT12" s="176"/>
      <c r="SCU12" s="176"/>
      <c r="SCV12" s="176"/>
      <c r="SCW12" s="176"/>
      <c r="SCX12" s="176"/>
      <c r="SCY12" s="176"/>
      <c r="SCZ12" s="176"/>
      <c r="SDA12" s="176"/>
      <c r="SDB12" s="176"/>
      <c r="SDC12" s="176"/>
      <c r="SDD12" s="176"/>
      <c r="SDE12" s="176"/>
      <c r="SDF12" s="176"/>
      <c r="SDG12" s="176"/>
      <c r="SDH12" s="176"/>
      <c r="SDI12" s="176"/>
      <c r="SDJ12" s="176"/>
      <c r="SDK12" s="176"/>
      <c r="SDL12" s="176"/>
      <c r="SDM12" s="176"/>
      <c r="SDN12" s="176"/>
      <c r="SDO12" s="176"/>
      <c r="SDP12" s="176"/>
      <c r="SDQ12" s="176"/>
      <c r="SDR12" s="176"/>
      <c r="SDS12" s="176"/>
      <c r="SDT12" s="176"/>
      <c r="SDU12" s="176"/>
      <c r="SDV12" s="176"/>
      <c r="SDW12" s="176"/>
      <c r="SDX12" s="176"/>
      <c r="SDY12" s="176"/>
      <c r="SDZ12" s="176"/>
      <c r="SEA12" s="176"/>
      <c r="SEB12" s="176"/>
      <c r="SEC12" s="176"/>
      <c r="SED12" s="176"/>
      <c r="SEE12" s="176"/>
      <c r="SEF12" s="176"/>
      <c r="SEG12" s="176"/>
      <c r="SEH12" s="176"/>
      <c r="SEI12" s="176"/>
      <c r="SEJ12" s="176"/>
      <c r="SEK12" s="176"/>
      <c r="SEL12" s="176"/>
      <c r="SEM12" s="176"/>
      <c r="SEN12" s="176"/>
      <c r="SEO12" s="176"/>
      <c r="SEP12" s="176"/>
      <c r="SEQ12" s="176"/>
      <c r="SER12" s="176"/>
      <c r="SES12" s="176"/>
      <c r="SET12" s="176"/>
      <c r="SEU12" s="176"/>
      <c r="SEV12" s="176"/>
      <c r="SEW12" s="176"/>
      <c r="SEX12" s="176"/>
      <c r="SEY12" s="176"/>
      <c r="SEZ12" s="176"/>
      <c r="SFA12" s="176"/>
      <c r="SFB12" s="176"/>
      <c r="SFC12" s="176"/>
      <c r="SFD12" s="176"/>
      <c r="SFE12" s="176"/>
      <c r="SFF12" s="176"/>
      <c r="SFG12" s="176"/>
      <c r="SFH12" s="176"/>
      <c r="SFI12" s="176"/>
      <c r="SFJ12" s="176"/>
      <c r="SFK12" s="176"/>
      <c r="SFL12" s="176"/>
      <c r="SFM12" s="176"/>
      <c r="SFN12" s="176"/>
      <c r="SFO12" s="176"/>
      <c r="SFP12" s="176"/>
      <c r="SFQ12" s="176"/>
      <c r="SFR12" s="176"/>
      <c r="SFS12" s="176"/>
      <c r="SFT12" s="176"/>
      <c r="SFU12" s="176"/>
      <c r="SFV12" s="176"/>
      <c r="SFW12" s="176"/>
      <c r="SFX12" s="176"/>
      <c r="SFY12" s="176"/>
      <c r="SFZ12" s="176"/>
      <c r="SGA12" s="176"/>
      <c r="SGB12" s="176"/>
      <c r="SGC12" s="176"/>
      <c r="SGD12" s="176"/>
      <c r="SGE12" s="176"/>
      <c r="SGF12" s="176"/>
      <c r="SGG12" s="176"/>
      <c r="SGH12" s="176"/>
      <c r="SGI12" s="176"/>
      <c r="SGJ12" s="176"/>
      <c r="SGK12" s="176"/>
      <c r="SGL12" s="176"/>
      <c r="SGM12" s="176"/>
      <c r="SGN12" s="176"/>
      <c r="SGO12" s="176"/>
      <c r="SGP12" s="176"/>
      <c r="SGQ12" s="176"/>
      <c r="SGR12" s="176"/>
      <c r="SGS12" s="176"/>
      <c r="SGT12" s="176"/>
      <c r="SGU12" s="176"/>
      <c r="SGV12" s="176"/>
      <c r="SGW12" s="176"/>
      <c r="SGX12" s="176"/>
      <c r="SGY12" s="176"/>
      <c r="SGZ12" s="176"/>
      <c r="SHA12" s="176"/>
      <c r="SHB12" s="176"/>
      <c r="SHC12" s="176"/>
      <c r="SHD12" s="176"/>
      <c r="SHE12" s="176"/>
      <c r="SHF12" s="176"/>
      <c r="SHG12" s="176"/>
      <c r="SHH12" s="176"/>
      <c r="SHI12" s="176"/>
      <c r="SHJ12" s="176"/>
      <c r="SHK12" s="176"/>
      <c r="SHL12" s="176"/>
      <c r="SHM12" s="176"/>
      <c r="SHN12" s="176"/>
      <c r="SHO12" s="176"/>
      <c r="SHP12" s="176"/>
      <c r="SHQ12" s="176"/>
      <c r="SHR12" s="176"/>
      <c r="SHS12" s="176"/>
      <c r="SHT12" s="176"/>
      <c r="SHU12" s="176"/>
      <c r="SHV12" s="176"/>
      <c r="SHW12" s="176"/>
      <c r="SHX12" s="176"/>
      <c r="SHY12" s="176"/>
      <c r="SHZ12" s="176"/>
      <c r="SIA12" s="176"/>
      <c r="SIB12" s="176"/>
      <c r="SIC12" s="176"/>
      <c r="SID12" s="176"/>
      <c r="SIE12" s="176"/>
      <c r="SIF12" s="176"/>
      <c r="SIG12" s="176"/>
      <c r="SIH12" s="176"/>
      <c r="SII12" s="176"/>
      <c r="SIJ12" s="176"/>
      <c r="SIK12" s="176"/>
      <c r="SIL12" s="176"/>
      <c r="SIM12" s="176"/>
      <c r="SIN12" s="176"/>
      <c r="SIO12" s="176"/>
      <c r="SIP12" s="176"/>
      <c r="SIQ12" s="176"/>
      <c r="SIR12" s="176"/>
      <c r="SIS12" s="176"/>
      <c r="SIT12" s="176"/>
      <c r="SIU12" s="176"/>
      <c r="SIV12" s="176"/>
      <c r="SIW12" s="176"/>
      <c r="SIX12" s="176"/>
      <c r="SIY12" s="176"/>
      <c r="SIZ12" s="176"/>
      <c r="SJA12" s="176"/>
      <c r="SJB12" s="176"/>
      <c r="SJC12" s="176"/>
      <c r="SJD12" s="176"/>
      <c r="SJE12" s="176"/>
      <c r="SJF12" s="176"/>
      <c r="SJG12" s="176"/>
      <c r="SJH12" s="176"/>
      <c r="SJI12" s="176"/>
      <c r="SJJ12" s="176"/>
      <c r="SJK12" s="176"/>
      <c r="SJL12" s="176"/>
      <c r="SJM12" s="176"/>
      <c r="SJN12" s="176"/>
      <c r="SJO12" s="176"/>
      <c r="SJP12" s="176"/>
      <c r="SJQ12" s="176"/>
      <c r="SJR12" s="176"/>
      <c r="SJS12" s="176"/>
      <c r="SJT12" s="176"/>
      <c r="SJU12" s="176"/>
      <c r="SJV12" s="176"/>
      <c r="SJW12" s="176"/>
      <c r="SJX12" s="176"/>
      <c r="SJY12" s="176"/>
      <c r="SJZ12" s="176"/>
      <c r="SKA12" s="176"/>
      <c r="SKB12" s="176"/>
      <c r="SKC12" s="176"/>
      <c r="SKD12" s="176"/>
      <c r="SKE12" s="176"/>
      <c r="SKF12" s="176"/>
      <c r="SKG12" s="176"/>
      <c r="SKH12" s="176"/>
      <c r="SKI12" s="176"/>
      <c r="SKJ12" s="176"/>
      <c r="SKK12" s="176"/>
      <c r="SKL12" s="176"/>
      <c r="SKM12" s="176"/>
      <c r="SKN12" s="176"/>
      <c r="SKO12" s="176"/>
      <c r="SKP12" s="176"/>
      <c r="SKQ12" s="176"/>
      <c r="SKR12" s="176"/>
      <c r="SKS12" s="176"/>
      <c r="SKT12" s="176"/>
      <c r="SKU12" s="176"/>
      <c r="SKV12" s="176"/>
      <c r="SKW12" s="176"/>
      <c r="SKX12" s="176"/>
      <c r="SKY12" s="176"/>
      <c r="SKZ12" s="176"/>
      <c r="SLA12" s="176"/>
      <c r="SLB12" s="176"/>
      <c r="SLC12" s="176"/>
      <c r="SLD12" s="176"/>
      <c r="SLE12" s="176"/>
      <c r="SLF12" s="176"/>
      <c r="SLG12" s="176"/>
      <c r="SLH12" s="176"/>
      <c r="SLI12" s="176"/>
      <c r="SLJ12" s="176"/>
      <c r="SLK12" s="176"/>
      <c r="SLL12" s="176"/>
      <c r="SLM12" s="176"/>
      <c r="SLN12" s="176"/>
      <c r="SLO12" s="176"/>
      <c r="SLP12" s="176"/>
      <c r="SLQ12" s="176"/>
      <c r="SLR12" s="176"/>
      <c r="SLS12" s="176"/>
      <c r="SLT12" s="176"/>
      <c r="SLU12" s="176"/>
      <c r="SLV12" s="176"/>
      <c r="SLW12" s="176"/>
      <c r="SLX12" s="176"/>
      <c r="SLY12" s="176"/>
      <c r="SLZ12" s="176"/>
      <c r="SMA12" s="176"/>
      <c r="SMB12" s="176"/>
      <c r="SMC12" s="176"/>
      <c r="SMD12" s="176"/>
      <c r="SME12" s="176"/>
      <c r="SMF12" s="176"/>
      <c r="SMG12" s="176"/>
      <c r="SMH12" s="176"/>
      <c r="SMI12" s="176"/>
      <c r="SMJ12" s="176"/>
      <c r="SMK12" s="176"/>
      <c r="SML12" s="176"/>
      <c r="SMM12" s="176"/>
      <c r="SMN12" s="176"/>
      <c r="SMO12" s="176"/>
      <c r="SMP12" s="176"/>
      <c r="SMQ12" s="176"/>
      <c r="SMR12" s="176"/>
      <c r="SMS12" s="176"/>
      <c r="SMT12" s="176"/>
      <c r="SMU12" s="176"/>
      <c r="SMV12" s="176"/>
      <c r="SMW12" s="176"/>
      <c r="SMX12" s="176"/>
      <c r="SMY12" s="176"/>
      <c r="SMZ12" s="176"/>
      <c r="SNA12" s="176"/>
      <c r="SNB12" s="176"/>
      <c r="SNC12" s="176"/>
      <c r="SND12" s="176"/>
      <c r="SNE12" s="176"/>
      <c r="SNF12" s="176"/>
      <c r="SNG12" s="176"/>
      <c r="SNH12" s="176"/>
      <c r="SNI12" s="176"/>
      <c r="SNJ12" s="176"/>
      <c r="SNK12" s="176"/>
      <c r="SNL12" s="176"/>
      <c r="SNM12" s="176"/>
      <c r="SNN12" s="176"/>
      <c r="SNO12" s="176"/>
      <c r="SNP12" s="176"/>
      <c r="SNQ12" s="176"/>
      <c r="SNR12" s="176"/>
      <c r="SNS12" s="176"/>
      <c r="SNT12" s="176"/>
      <c r="SNU12" s="176"/>
      <c r="SNV12" s="176"/>
      <c r="SNW12" s="176"/>
      <c r="SNX12" s="176"/>
      <c r="SNY12" s="176"/>
      <c r="SNZ12" s="176"/>
      <c r="SOA12" s="176"/>
      <c r="SOB12" s="176"/>
      <c r="SOC12" s="176"/>
      <c r="SOD12" s="176"/>
      <c r="SOE12" s="176"/>
      <c r="SOF12" s="176"/>
      <c r="SOG12" s="176"/>
      <c r="SOH12" s="176"/>
      <c r="SOI12" s="176"/>
      <c r="SOJ12" s="176"/>
      <c r="SOK12" s="176"/>
      <c r="SOL12" s="176"/>
      <c r="SOM12" s="176"/>
      <c r="SON12" s="176"/>
      <c r="SOO12" s="176"/>
      <c r="SOP12" s="176"/>
      <c r="SOQ12" s="176"/>
      <c r="SOR12" s="176"/>
      <c r="SOS12" s="176"/>
      <c r="SOT12" s="176"/>
      <c r="SOU12" s="176"/>
      <c r="SOV12" s="176"/>
      <c r="SOW12" s="176"/>
      <c r="SOX12" s="176"/>
      <c r="SOY12" s="176"/>
      <c r="SOZ12" s="176"/>
      <c r="SPA12" s="176"/>
      <c r="SPB12" s="176"/>
      <c r="SPC12" s="176"/>
      <c r="SPD12" s="176"/>
      <c r="SPE12" s="176"/>
      <c r="SPF12" s="176"/>
      <c r="SPG12" s="176"/>
      <c r="SPH12" s="176"/>
      <c r="SPI12" s="176"/>
      <c r="SPJ12" s="176"/>
      <c r="SPK12" s="176"/>
      <c r="SPL12" s="176"/>
      <c r="SPM12" s="176"/>
      <c r="SPN12" s="176"/>
      <c r="SPO12" s="176"/>
      <c r="SPP12" s="176"/>
      <c r="SPQ12" s="176"/>
      <c r="SPR12" s="176"/>
      <c r="SPS12" s="176"/>
      <c r="SPT12" s="176"/>
      <c r="SPU12" s="176"/>
      <c r="SPV12" s="176"/>
      <c r="SPW12" s="176"/>
      <c r="SPX12" s="176"/>
      <c r="SPY12" s="176"/>
      <c r="SPZ12" s="176"/>
      <c r="SQA12" s="176"/>
      <c r="SQB12" s="176"/>
      <c r="SQC12" s="176"/>
      <c r="SQD12" s="176"/>
      <c r="SQE12" s="176"/>
      <c r="SQF12" s="176"/>
      <c r="SQG12" s="176"/>
      <c r="SQH12" s="176"/>
      <c r="SQI12" s="176"/>
      <c r="SQJ12" s="176"/>
      <c r="SQK12" s="176"/>
      <c r="SQL12" s="176"/>
      <c r="SQM12" s="176"/>
      <c r="SQN12" s="176"/>
      <c r="SQO12" s="176"/>
      <c r="SQP12" s="176"/>
      <c r="SQQ12" s="176"/>
      <c r="SQR12" s="176"/>
      <c r="SQS12" s="176"/>
      <c r="SQT12" s="176"/>
      <c r="SQU12" s="176"/>
      <c r="SQV12" s="176"/>
      <c r="SQW12" s="176"/>
      <c r="SQX12" s="176"/>
      <c r="SQY12" s="176"/>
      <c r="SQZ12" s="176"/>
      <c r="SRA12" s="176"/>
      <c r="SRB12" s="176"/>
      <c r="SRC12" s="176"/>
      <c r="SRD12" s="176"/>
      <c r="SRE12" s="176"/>
      <c r="SRF12" s="176"/>
      <c r="SRG12" s="176"/>
      <c r="SRH12" s="176"/>
      <c r="SRI12" s="176"/>
      <c r="SRJ12" s="176"/>
      <c r="SRK12" s="176"/>
      <c r="SRL12" s="176"/>
      <c r="SRM12" s="176"/>
      <c r="SRN12" s="176"/>
      <c r="SRO12" s="176"/>
      <c r="SRP12" s="176"/>
      <c r="SRQ12" s="176"/>
      <c r="SRR12" s="176"/>
      <c r="SRS12" s="176"/>
      <c r="SRT12" s="176"/>
      <c r="SRU12" s="176"/>
      <c r="SRV12" s="176"/>
      <c r="SRW12" s="176"/>
      <c r="SRX12" s="176"/>
      <c r="SRY12" s="176"/>
      <c r="SRZ12" s="176"/>
      <c r="SSA12" s="176"/>
      <c r="SSB12" s="176"/>
      <c r="SSC12" s="176"/>
      <c r="SSD12" s="176"/>
      <c r="SSE12" s="176"/>
      <c r="SSF12" s="176"/>
      <c r="SSG12" s="176"/>
      <c r="SSH12" s="176"/>
      <c r="SSI12" s="176"/>
      <c r="SSJ12" s="176"/>
      <c r="SSK12" s="176"/>
      <c r="SSL12" s="176"/>
      <c r="SSM12" s="176"/>
      <c r="SSN12" s="176"/>
      <c r="SSO12" s="176"/>
      <c r="SSP12" s="176"/>
      <c r="SSQ12" s="176"/>
      <c r="SSR12" s="176"/>
      <c r="SSS12" s="176"/>
      <c r="SST12" s="176"/>
      <c r="SSU12" s="176"/>
      <c r="SSV12" s="176"/>
      <c r="SSW12" s="176"/>
      <c r="SSX12" s="176"/>
      <c r="SSY12" s="176"/>
      <c r="SSZ12" s="176"/>
      <c r="STA12" s="176"/>
      <c r="STB12" s="176"/>
      <c r="STC12" s="176"/>
      <c r="STD12" s="176"/>
      <c r="STE12" s="176"/>
      <c r="STF12" s="176"/>
      <c r="STG12" s="176"/>
      <c r="STH12" s="176"/>
      <c r="STI12" s="176"/>
      <c r="STJ12" s="176"/>
      <c r="STK12" s="176"/>
      <c r="STL12" s="176"/>
      <c r="STM12" s="176"/>
      <c r="STN12" s="176"/>
      <c r="STO12" s="176"/>
      <c r="STP12" s="176"/>
      <c r="STQ12" s="176"/>
      <c r="STR12" s="176"/>
      <c r="STS12" s="176"/>
      <c r="STT12" s="176"/>
      <c r="STU12" s="176"/>
      <c r="STV12" s="176"/>
      <c r="STW12" s="176"/>
      <c r="STX12" s="176"/>
      <c r="STY12" s="176"/>
      <c r="STZ12" s="176"/>
      <c r="SUA12" s="176"/>
      <c r="SUB12" s="176"/>
      <c r="SUC12" s="176"/>
      <c r="SUD12" s="176"/>
      <c r="SUE12" s="176"/>
      <c r="SUF12" s="176"/>
      <c r="SUG12" s="176"/>
      <c r="SUH12" s="176"/>
      <c r="SUI12" s="176"/>
      <c r="SUJ12" s="176"/>
      <c r="SUK12" s="176"/>
      <c r="SUL12" s="176"/>
      <c r="SUM12" s="176"/>
      <c r="SUN12" s="176"/>
      <c r="SUO12" s="176"/>
      <c r="SUP12" s="176"/>
      <c r="SUQ12" s="176"/>
      <c r="SUR12" s="176"/>
      <c r="SUS12" s="176"/>
      <c r="SUT12" s="176"/>
      <c r="SUU12" s="176"/>
      <c r="SUV12" s="176"/>
      <c r="SUW12" s="176"/>
      <c r="SUX12" s="176"/>
      <c r="SUY12" s="176"/>
      <c r="SUZ12" s="176"/>
      <c r="SVA12" s="176"/>
      <c r="SVB12" s="176"/>
      <c r="SVC12" s="176"/>
      <c r="SVD12" s="176"/>
      <c r="SVE12" s="176"/>
      <c r="SVF12" s="176"/>
      <c r="SVG12" s="176"/>
      <c r="SVH12" s="176"/>
      <c r="SVI12" s="176"/>
      <c r="SVJ12" s="176"/>
      <c r="SVK12" s="176"/>
      <c r="SVL12" s="176"/>
      <c r="SVM12" s="176"/>
      <c r="SVN12" s="176"/>
      <c r="SVO12" s="176"/>
      <c r="SVP12" s="176"/>
      <c r="SVQ12" s="176"/>
      <c r="SVR12" s="176"/>
      <c r="SVS12" s="176"/>
      <c r="SVT12" s="176"/>
      <c r="SVU12" s="176"/>
      <c r="SVV12" s="176"/>
      <c r="SVW12" s="176"/>
      <c r="SVX12" s="176"/>
      <c r="SVY12" s="176"/>
      <c r="SVZ12" s="176"/>
      <c r="SWA12" s="176"/>
      <c r="SWB12" s="176"/>
      <c r="SWC12" s="176"/>
      <c r="SWD12" s="176"/>
      <c r="SWE12" s="176"/>
      <c r="SWF12" s="176"/>
      <c r="SWG12" s="176"/>
      <c r="SWH12" s="176"/>
      <c r="SWI12" s="176"/>
      <c r="SWJ12" s="176"/>
      <c r="SWK12" s="176"/>
      <c r="SWL12" s="176"/>
      <c r="SWM12" s="176"/>
      <c r="SWN12" s="176"/>
      <c r="SWO12" s="176"/>
      <c r="SWP12" s="176"/>
      <c r="SWQ12" s="176"/>
      <c r="SWR12" s="176"/>
      <c r="SWS12" s="176"/>
      <c r="SWT12" s="176"/>
      <c r="SWU12" s="176"/>
      <c r="SWV12" s="176"/>
      <c r="SWW12" s="176"/>
      <c r="SWX12" s="176"/>
      <c r="SWY12" s="176"/>
      <c r="SWZ12" s="176"/>
      <c r="SXA12" s="176"/>
      <c r="SXB12" s="176"/>
      <c r="SXC12" s="176"/>
      <c r="SXD12" s="176"/>
      <c r="SXE12" s="176"/>
      <c r="SXF12" s="176"/>
      <c r="SXG12" s="176"/>
      <c r="SXH12" s="176"/>
      <c r="SXI12" s="176"/>
      <c r="SXJ12" s="176"/>
      <c r="SXK12" s="176"/>
      <c r="SXL12" s="176"/>
      <c r="SXM12" s="176"/>
      <c r="SXN12" s="176"/>
      <c r="SXO12" s="176"/>
      <c r="SXP12" s="176"/>
      <c r="SXQ12" s="176"/>
      <c r="SXR12" s="176"/>
      <c r="SXS12" s="176"/>
      <c r="SXT12" s="176"/>
      <c r="SXU12" s="176"/>
      <c r="SXV12" s="176"/>
      <c r="SXW12" s="176"/>
      <c r="SXX12" s="176"/>
      <c r="SXY12" s="176"/>
      <c r="SXZ12" s="176"/>
      <c r="SYA12" s="176"/>
      <c r="SYB12" s="176"/>
      <c r="SYC12" s="176"/>
      <c r="SYD12" s="176"/>
      <c r="SYE12" s="176"/>
      <c r="SYF12" s="176"/>
      <c r="SYG12" s="176"/>
      <c r="SYH12" s="176"/>
      <c r="SYI12" s="176"/>
      <c r="SYJ12" s="176"/>
      <c r="SYK12" s="176"/>
      <c r="SYL12" s="176"/>
      <c r="SYM12" s="176"/>
      <c r="SYN12" s="176"/>
      <c r="SYO12" s="176"/>
      <c r="SYP12" s="176"/>
      <c r="SYQ12" s="176"/>
      <c r="SYR12" s="176"/>
      <c r="SYS12" s="176"/>
      <c r="SYT12" s="176"/>
      <c r="SYU12" s="176"/>
      <c r="SYV12" s="176"/>
      <c r="SYW12" s="176"/>
      <c r="SYX12" s="176"/>
      <c r="SYY12" s="176"/>
      <c r="SYZ12" s="176"/>
      <c r="SZA12" s="176"/>
      <c r="SZB12" s="176"/>
      <c r="SZC12" s="176"/>
      <c r="SZD12" s="176"/>
      <c r="SZE12" s="176"/>
      <c r="SZF12" s="176"/>
      <c r="SZG12" s="176"/>
      <c r="SZH12" s="176"/>
      <c r="SZI12" s="176"/>
      <c r="SZJ12" s="176"/>
      <c r="SZK12" s="176"/>
      <c r="SZL12" s="176"/>
      <c r="SZM12" s="176"/>
      <c r="SZN12" s="176"/>
      <c r="SZO12" s="176"/>
      <c r="SZP12" s="176"/>
      <c r="SZQ12" s="176"/>
      <c r="SZR12" s="176"/>
      <c r="SZS12" s="176"/>
      <c r="SZT12" s="176"/>
      <c r="SZU12" s="176"/>
      <c r="SZV12" s="176"/>
      <c r="SZW12" s="176"/>
      <c r="SZX12" s="176"/>
      <c r="SZY12" s="176"/>
      <c r="SZZ12" s="176"/>
      <c r="TAA12" s="176"/>
      <c r="TAB12" s="176"/>
      <c r="TAC12" s="176"/>
      <c r="TAD12" s="176"/>
      <c r="TAE12" s="176"/>
      <c r="TAF12" s="176"/>
      <c r="TAG12" s="176"/>
      <c r="TAH12" s="176"/>
      <c r="TAI12" s="176"/>
      <c r="TAJ12" s="176"/>
      <c r="TAK12" s="176"/>
      <c r="TAL12" s="176"/>
      <c r="TAM12" s="176"/>
      <c r="TAN12" s="176"/>
      <c r="TAO12" s="176"/>
      <c r="TAP12" s="176"/>
      <c r="TAQ12" s="176"/>
      <c r="TAR12" s="176"/>
      <c r="TAS12" s="176"/>
      <c r="TAT12" s="176"/>
      <c r="TAU12" s="176"/>
      <c r="TAV12" s="176"/>
      <c r="TAW12" s="176"/>
      <c r="TAX12" s="176"/>
      <c r="TAY12" s="176"/>
      <c r="TAZ12" s="176"/>
      <c r="TBA12" s="176"/>
      <c r="TBB12" s="176"/>
      <c r="TBC12" s="176"/>
      <c r="TBD12" s="176"/>
      <c r="TBE12" s="176"/>
      <c r="TBF12" s="176"/>
      <c r="TBG12" s="176"/>
      <c r="TBH12" s="176"/>
      <c r="TBI12" s="176"/>
      <c r="TBJ12" s="176"/>
      <c r="TBK12" s="176"/>
      <c r="TBL12" s="176"/>
      <c r="TBM12" s="176"/>
      <c r="TBN12" s="176"/>
      <c r="TBO12" s="176"/>
      <c r="TBP12" s="176"/>
      <c r="TBQ12" s="176"/>
      <c r="TBR12" s="176"/>
      <c r="TBS12" s="176"/>
      <c r="TBT12" s="176"/>
      <c r="TBU12" s="176"/>
      <c r="TBV12" s="176"/>
      <c r="TBW12" s="176"/>
      <c r="TBX12" s="176"/>
      <c r="TBY12" s="176"/>
      <c r="TBZ12" s="176"/>
      <c r="TCA12" s="176"/>
      <c r="TCB12" s="176"/>
      <c r="TCC12" s="176"/>
      <c r="TCD12" s="176"/>
      <c r="TCE12" s="176"/>
      <c r="TCF12" s="176"/>
      <c r="TCG12" s="176"/>
      <c r="TCH12" s="176"/>
      <c r="TCI12" s="176"/>
      <c r="TCJ12" s="176"/>
      <c r="TCK12" s="176"/>
      <c r="TCL12" s="176"/>
      <c r="TCM12" s="176"/>
      <c r="TCN12" s="176"/>
      <c r="TCO12" s="176"/>
      <c r="TCP12" s="176"/>
      <c r="TCQ12" s="176"/>
      <c r="TCR12" s="176"/>
      <c r="TCS12" s="176"/>
      <c r="TCT12" s="176"/>
      <c r="TCU12" s="176"/>
      <c r="TCV12" s="176"/>
      <c r="TCW12" s="176"/>
      <c r="TCX12" s="176"/>
      <c r="TCY12" s="176"/>
      <c r="TCZ12" s="176"/>
      <c r="TDA12" s="176"/>
      <c r="TDB12" s="176"/>
      <c r="TDC12" s="176"/>
      <c r="TDD12" s="176"/>
      <c r="TDE12" s="176"/>
      <c r="TDF12" s="176"/>
      <c r="TDG12" s="176"/>
      <c r="TDH12" s="176"/>
      <c r="TDI12" s="176"/>
      <c r="TDJ12" s="176"/>
      <c r="TDK12" s="176"/>
      <c r="TDL12" s="176"/>
      <c r="TDM12" s="176"/>
      <c r="TDN12" s="176"/>
      <c r="TDO12" s="176"/>
      <c r="TDP12" s="176"/>
      <c r="TDQ12" s="176"/>
      <c r="TDR12" s="176"/>
      <c r="TDS12" s="176"/>
      <c r="TDT12" s="176"/>
      <c r="TDU12" s="176"/>
      <c r="TDV12" s="176"/>
      <c r="TDW12" s="176"/>
      <c r="TDX12" s="176"/>
      <c r="TDY12" s="176"/>
      <c r="TDZ12" s="176"/>
      <c r="TEA12" s="176"/>
      <c r="TEB12" s="176"/>
      <c r="TEC12" s="176"/>
      <c r="TED12" s="176"/>
      <c r="TEE12" s="176"/>
      <c r="TEF12" s="176"/>
      <c r="TEG12" s="176"/>
      <c r="TEH12" s="176"/>
      <c r="TEI12" s="176"/>
      <c r="TEJ12" s="176"/>
      <c r="TEK12" s="176"/>
      <c r="TEL12" s="176"/>
      <c r="TEM12" s="176"/>
      <c r="TEN12" s="176"/>
      <c r="TEO12" s="176"/>
      <c r="TEP12" s="176"/>
      <c r="TEQ12" s="176"/>
      <c r="TER12" s="176"/>
      <c r="TES12" s="176"/>
      <c r="TET12" s="176"/>
      <c r="TEU12" s="176"/>
      <c r="TEV12" s="176"/>
      <c r="TEW12" s="176"/>
      <c r="TEX12" s="176"/>
      <c r="TEY12" s="176"/>
      <c r="TEZ12" s="176"/>
      <c r="TFA12" s="176"/>
      <c r="TFB12" s="176"/>
      <c r="TFC12" s="176"/>
      <c r="TFD12" s="176"/>
      <c r="TFE12" s="176"/>
      <c r="TFF12" s="176"/>
      <c r="TFG12" s="176"/>
      <c r="TFH12" s="176"/>
      <c r="TFI12" s="176"/>
      <c r="TFJ12" s="176"/>
      <c r="TFK12" s="176"/>
      <c r="TFL12" s="176"/>
      <c r="TFM12" s="176"/>
      <c r="TFN12" s="176"/>
      <c r="TFO12" s="176"/>
      <c r="TFP12" s="176"/>
      <c r="TFQ12" s="176"/>
      <c r="TFR12" s="176"/>
      <c r="TFS12" s="176"/>
      <c r="TFT12" s="176"/>
      <c r="TFU12" s="176"/>
      <c r="TFV12" s="176"/>
      <c r="TFW12" s="176"/>
      <c r="TFX12" s="176"/>
      <c r="TFY12" s="176"/>
      <c r="TFZ12" s="176"/>
      <c r="TGA12" s="176"/>
      <c r="TGB12" s="176"/>
      <c r="TGC12" s="176"/>
      <c r="TGD12" s="176"/>
      <c r="TGE12" s="176"/>
      <c r="TGF12" s="176"/>
      <c r="TGG12" s="176"/>
      <c r="TGH12" s="176"/>
      <c r="TGI12" s="176"/>
      <c r="TGJ12" s="176"/>
      <c r="TGK12" s="176"/>
      <c r="TGL12" s="176"/>
      <c r="TGM12" s="176"/>
      <c r="TGN12" s="176"/>
      <c r="TGO12" s="176"/>
      <c r="TGP12" s="176"/>
      <c r="TGQ12" s="176"/>
      <c r="TGR12" s="176"/>
      <c r="TGS12" s="176"/>
      <c r="TGT12" s="176"/>
      <c r="TGU12" s="176"/>
      <c r="TGV12" s="176"/>
      <c r="TGW12" s="176"/>
      <c r="TGX12" s="176"/>
      <c r="TGY12" s="176"/>
      <c r="TGZ12" s="176"/>
      <c r="THA12" s="176"/>
      <c r="THB12" s="176"/>
      <c r="THC12" s="176"/>
      <c r="THD12" s="176"/>
      <c r="THE12" s="176"/>
      <c r="THF12" s="176"/>
      <c r="THG12" s="176"/>
      <c r="THH12" s="176"/>
      <c r="THI12" s="176"/>
      <c r="THJ12" s="176"/>
      <c r="THK12" s="176"/>
      <c r="THL12" s="176"/>
      <c r="THM12" s="176"/>
      <c r="THN12" s="176"/>
      <c r="THO12" s="176"/>
      <c r="THP12" s="176"/>
      <c r="THQ12" s="176"/>
      <c r="THR12" s="176"/>
      <c r="THS12" s="176"/>
      <c r="THT12" s="176"/>
      <c r="THU12" s="176"/>
      <c r="THV12" s="176"/>
      <c r="THW12" s="176"/>
      <c r="THX12" s="176"/>
      <c r="THY12" s="176"/>
      <c r="THZ12" s="176"/>
      <c r="TIA12" s="176"/>
      <c r="TIB12" s="176"/>
      <c r="TIC12" s="176"/>
      <c r="TID12" s="176"/>
      <c r="TIE12" s="176"/>
      <c r="TIF12" s="176"/>
      <c r="TIG12" s="176"/>
      <c r="TIH12" s="176"/>
      <c r="TII12" s="176"/>
      <c r="TIJ12" s="176"/>
      <c r="TIK12" s="176"/>
      <c r="TIL12" s="176"/>
      <c r="TIM12" s="176"/>
      <c r="TIN12" s="176"/>
      <c r="TIO12" s="176"/>
      <c r="TIP12" s="176"/>
      <c r="TIQ12" s="176"/>
      <c r="TIR12" s="176"/>
      <c r="TIS12" s="176"/>
      <c r="TIT12" s="176"/>
      <c r="TIU12" s="176"/>
      <c r="TIV12" s="176"/>
      <c r="TIW12" s="176"/>
      <c r="TIX12" s="176"/>
      <c r="TIY12" s="176"/>
      <c r="TIZ12" s="176"/>
      <c r="TJA12" s="176"/>
      <c r="TJB12" s="176"/>
      <c r="TJC12" s="176"/>
      <c r="TJD12" s="176"/>
      <c r="TJE12" s="176"/>
      <c r="TJF12" s="176"/>
      <c r="TJG12" s="176"/>
      <c r="TJH12" s="176"/>
      <c r="TJI12" s="176"/>
      <c r="TJJ12" s="176"/>
      <c r="TJK12" s="176"/>
      <c r="TJL12" s="176"/>
      <c r="TJM12" s="176"/>
      <c r="TJN12" s="176"/>
      <c r="TJO12" s="176"/>
      <c r="TJP12" s="176"/>
      <c r="TJQ12" s="176"/>
      <c r="TJR12" s="176"/>
      <c r="TJS12" s="176"/>
      <c r="TJT12" s="176"/>
      <c r="TJU12" s="176"/>
      <c r="TJV12" s="176"/>
      <c r="TJW12" s="176"/>
      <c r="TJX12" s="176"/>
      <c r="TJY12" s="176"/>
      <c r="TJZ12" s="176"/>
      <c r="TKA12" s="176"/>
      <c r="TKB12" s="176"/>
      <c r="TKC12" s="176"/>
      <c r="TKD12" s="176"/>
      <c r="TKE12" s="176"/>
      <c r="TKF12" s="176"/>
      <c r="TKG12" s="176"/>
      <c r="TKH12" s="176"/>
      <c r="TKI12" s="176"/>
      <c r="TKJ12" s="176"/>
      <c r="TKK12" s="176"/>
      <c r="TKL12" s="176"/>
      <c r="TKM12" s="176"/>
      <c r="TKN12" s="176"/>
      <c r="TKO12" s="176"/>
      <c r="TKP12" s="176"/>
      <c r="TKQ12" s="176"/>
      <c r="TKR12" s="176"/>
      <c r="TKS12" s="176"/>
      <c r="TKT12" s="176"/>
      <c r="TKU12" s="176"/>
      <c r="TKV12" s="176"/>
      <c r="TKW12" s="176"/>
      <c r="TKX12" s="176"/>
      <c r="TKY12" s="176"/>
      <c r="TKZ12" s="176"/>
      <c r="TLA12" s="176"/>
      <c r="TLB12" s="176"/>
      <c r="TLC12" s="176"/>
      <c r="TLD12" s="176"/>
      <c r="TLE12" s="176"/>
      <c r="TLF12" s="176"/>
      <c r="TLG12" s="176"/>
      <c r="TLH12" s="176"/>
      <c r="TLI12" s="176"/>
      <c r="TLJ12" s="176"/>
      <c r="TLK12" s="176"/>
      <c r="TLL12" s="176"/>
      <c r="TLM12" s="176"/>
      <c r="TLN12" s="176"/>
      <c r="TLO12" s="176"/>
      <c r="TLP12" s="176"/>
      <c r="TLQ12" s="176"/>
      <c r="TLR12" s="176"/>
      <c r="TLS12" s="176"/>
      <c r="TLT12" s="176"/>
      <c r="TLU12" s="176"/>
      <c r="TLV12" s="176"/>
      <c r="TLW12" s="176"/>
      <c r="TLX12" s="176"/>
      <c r="TLY12" s="176"/>
      <c r="TLZ12" s="176"/>
      <c r="TMA12" s="176"/>
      <c r="TMB12" s="176"/>
      <c r="TMC12" s="176"/>
      <c r="TMD12" s="176"/>
      <c r="TME12" s="176"/>
      <c r="TMF12" s="176"/>
      <c r="TMG12" s="176"/>
      <c r="TMH12" s="176"/>
      <c r="TMI12" s="176"/>
      <c r="TMJ12" s="176"/>
      <c r="TMK12" s="176"/>
      <c r="TML12" s="176"/>
      <c r="TMM12" s="176"/>
      <c r="TMN12" s="176"/>
      <c r="TMO12" s="176"/>
      <c r="TMP12" s="176"/>
      <c r="TMQ12" s="176"/>
      <c r="TMR12" s="176"/>
      <c r="TMS12" s="176"/>
      <c r="TMT12" s="176"/>
      <c r="TMU12" s="176"/>
      <c r="TMV12" s="176"/>
      <c r="TMW12" s="176"/>
      <c r="TMX12" s="176"/>
      <c r="TMY12" s="176"/>
      <c r="TMZ12" s="176"/>
      <c r="TNA12" s="176"/>
      <c r="TNB12" s="176"/>
      <c r="TNC12" s="176"/>
      <c r="TND12" s="176"/>
      <c r="TNE12" s="176"/>
      <c r="TNF12" s="176"/>
      <c r="TNG12" s="176"/>
      <c r="TNH12" s="176"/>
      <c r="TNI12" s="176"/>
      <c r="TNJ12" s="176"/>
      <c r="TNK12" s="176"/>
      <c r="TNL12" s="176"/>
      <c r="TNM12" s="176"/>
      <c r="TNN12" s="176"/>
      <c r="TNO12" s="176"/>
      <c r="TNP12" s="176"/>
      <c r="TNQ12" s="176"/>
      <c r="TNR12" s="176"/>
      <c r="TNS12" s="176"/>
      <c r="TNT12" s="176"/>
      <c r="TNU12" s="176"/>
      <c r="TNV12" s="176"/>
      <c r="TNW12" s="176"/>
      <c r="TNX12" s="176"/>
      <c r="TNY12" s="176"/>
      <c r="TNZ12" s="176"/>
      <c r="TOA12" s="176"/>
      <c r="TOB12" s="176"/>
      <c r="TOC12" s="176"/>
      <c r="TOD12" s="176"/>
      <c r="TOE12" s="176"/>
      <c r="TOF12" s="176"/>
      <c r="TOG12" s="176"/>
      <c r="TOH12" s="176"/>
      <c r="TOI12" s="176"/>
      <c r="TOJ12" s="176"/>
      <c r="TOK12" s="176"/>
      <c r="TOL12" s="176"/>
      <c r="TOM12" s="176"/>
      <c r="TON12" s="176"/>
      <c r="TOO12" s="176"/>
      <c r="TOP12" s="176"/>
      <c r="TOQ12" s="176"/>
      <c r="TOR12" s="176"/>
      <c r="TOS12" s="176"/>
      <c r="TOT12" s="176"/>
      <c r="TOU12" s="176"/>
      <c r="TOV12" s="176"/>
      <c r="TOW12" s="176"/>
      <c r="TOX12" s="176"/>
      <c r="TOY12" s="176"/>
      <c r="TOZ12" s="176"/>
      <c r="TPA12" s="176"/>
      <c r="TPB12" s="176"/>
      <c r="TPC12" s="176"/>
      <c r="TPD12" s="176"/>
      <c r="TPE12" s="176"/>
      <c r="TPF12" s="176"/>
      <c r="TPG12" s="176"/>
      <c r="TPH12" s="176"/>
      <c r="TPI12" s="176"/>
      <c r="TPJ12" s="176"/>
      <c r="TPK12" s="176"/>
      <c r="TPL12" s="176"/>
      <c r="TPM12" s="176"/>
      <c r="TPN12" s="176"/>
      <c r="TPO12" s="176"/>
      <c r="TPP12" s="176"/>
      <c r="TPQ12" s="176"/>
      <c r="TPR12" s="176"/>
      <c r="TPS12" s="176"/>
      <c r="TPT12" s="176"/>
      <c r="TPU12" s="176"/>
      <c r="TPV12" s="176"/>
      <c r="TPW12" s="176"/>
      <c r="TPX12" s="176"/>
      <c r="TPY12" s="176"/>
      <c r="TPZ12" s="176"/>
      <c r="TQA12" s="176"/>
      <c r="TQB12" s="176"/>
      <c r="TQC12" s="176"/>
      <c r="TQD12" s="176"/>
      <c r="TQE12" s="176"/>
      <c r="TQF12" s="176"/>
      <c r="TQG12" s="176"/>
      <c r="TQH12" s="176"/>
      <c r="TQI12" s="176"/>
      <c r="TQJ12" s="176"/>
      <c r="TQK12" s="176"/>
      <c r="TQL12" s="176"/>
      <c r="TQM12" s="176"/>
      <c r="TQN12" s="176"/>
      <c r="TQO12" s="176"/>
      <c r="TQP12" s="176"/>
      <c r="TQQ12" s="176"/>
      <c r="TQR12" s="176"/>
      <c r="TQS12" s="176"/>
      <c r="TQT12" s="176"/>
      <c r="TQU12" s="176"/>
      <c r="TQV12" s="176"/>
      <c r="TQW12" s="176"/>
      <c r="TQX12" s="176"/>
      <c r="TQY12" s="176"/>
      <c r="TQZ12" s="176"/>
      <c r="TRA12" s="176"/>
      <c r="TRB12" s="176"/>
      <c r="TRC12" s="176"/>
      <c r="TRD12" s="176"/>
      <c r="TRE12" s="176"/>
      <c r="TRF12" s="176"/>
      <c r="TRG12" s="176"/>
      <c r="TRH12" s="176"/>
      <c r="TRI12" s="176"/>
      <c r="TRJ12" s="176"/>
      <c r="TRK12" s="176"/>
      <c r="TRL12" s="176"/>
      <c r="TRM12" s="176"/>
      <c r="TRN12" s="176"/>
      <c r="TRO12" s="176"/>
      <c r="TRP12" s="176"/>
      <c r="TRQ12" s="176"/>
      <c r="TRR12" s="176"/>
      <c r="TRS12" s="176"/>
      <c r="TRT12" s="176"/>
      <c r="TRU12" s="176"/>
      <c r="TRV12" s="176"/>
      <c r="TRW12" s="176"/>
      <c r="TRX12" s="176"/>
      <c r="TRY12" s="176"/>
      <c r="TRZ12" s="176"/>
      <c r="TSA12" s="176"/>
      <c r="TSB12" s="176"/>
      <c r="TSC12" s="176"/>
      <c r="TSD12" s="176"/>
      <c r="TSE12" s="176"/>
      <c r="TSF12" s="176"/>
      <c r="TSG12" s="176"/>
      <c r="TSH12" s="176"/>
      <c r="TSI12" s="176"/>
      <c r="TSJ12" s="176"/>
      <c r="TSK12" s="176"/>
      <c r="TSL12" s="176"/>
      <c r="TSM12" s="176"/>
      <c r="TSN12" s="176"/>
      <c r="TSO12" s="176"/>
      <c r="TSP12" s="176"/>
      <c r="TSQ12" s="176"/>
      <c r="TSR12" s="176"/>
      <c r="TSS12" s="176"/>
      <c r="TST12" s="176"/>
      <c r="TSU12" s="176"/>
      <c r="TSV12" s="176"/>
      <c r="TSW12" s="176"/>
      <c r="TSX12" s="176"/>
      <c r="TSY12" s="176"/>
      <c r="TSZ12" s="176"/>
      <c r="TTA12" s="176"/>
      <c r="TTB12" s="176"/>
      <c r="TTC12" s="176"/>
      <c r="TTD12" s="176"/>
      <c r="TTE12" s="176"/>
      <c r="TTF12" s="176"/>
      <c r="TTG12" s="176"/>
      <c r="TTH12" s="176"/>
      <c r="TTI12" s="176"/>
      <c r="TTJ12" s="176"/>
      <c r="TTK12" s="176"/>
      <c r="TTL12" s="176"/>
      <c r="TTM12" s="176"/>
      <c r="TTN12" s="176"/>
      <c r="TTO12" s="176"/>
      <c r="TTP12" s="176"/>
      <c r="TTQ12" s="176"/>
      <c r="TTR12" s="176"/>
      <c r="TTS12" s="176"/>
      <c r="TTT12" s="176"/>
      <c r="TTU12" s="176"/>
      <c r="TTV12" s="176"/>
      <c r="TTW12" s="176"/>
      <c r="TTX12" s="176"/>
      <c r="TTY12" s="176"/>
      <c r="TTZ12" s="176"/>
      <c r="TUA12" s="176"/>
      <c r="TUB12" s="176"/>
      <c r="TUC12" s="176"/>
      <c r="TUD12" s="176"/>
      <c r="TUE12" s="176"/>
      <c r="TUF12" s="176"/>
      <c r="TUG12" s="176"/>
      <c r="TUH12" s="176"/>
      <c r="TUI12" s="176"/>
      <c r="TUJ12" s="176"/>
      <c r="TUK12" s="176"/>
      <c r="TUL12" s="176"/>
      <c r="TUM12" s="176"/>
      <c r="TUN12" s="176"/>
      <c r="TUO12" s="176"/>
      <c r="TUP12" s="176"/>
      <c r="TUQ12" s="176"/>
      <c r="TUR12" s="176"/>
      <c r="TUS12" s="176"/>
      <c r="TUT12" s="176"/>
      <c r="TUU12" s="176"/>
      <c r="TUV12" s="176"/>
      <c r="TUW12" s="176"/>
      <c r="TUX12" s="176"/>
      <c r="TUY12" s="176"/>
      <c r="TUZ12" s="176"/>
      <c r="TVA12" s="176"/>
      <c r="TVB12" s="176"/>
      <c r="TVC12" s="176"/>
      <c r="TVD12" s="176"/>
      <c r="TVE12" s="176"/>
      <c r="TVF12" s="176"/>
      <c r="TVG12" s="176"/>
      <c r="TVH12" s="176"/>
      <c r="TVI12" s="176"/>
      <c r="TVJ12" s="176"/>
      <c r="TVK12" s="176"/>
      <c r="TVL12" s="176"/>
      <c r="TVM12" s="176"/>
      <c r="TVN12" s="176"/>
      <c r="TVO12" s="176"/>
      <c r="TVP12" s="176"/>
      <c r="TVQ12" s="176"/>
      <c r="TVR12" s="176"/>
      <c r="TVS12" s="176"/>
      <c r="TVT12" s="176"/>
      <c r="TVU12" s="176"/>
      <c r="TVV12" s="176"/>
      <c r="TVW12" s="176"/>
      <c r="TVX12" s="176"/>
      <c r="TVY12" s="176"/>
      <c r="TVZ12" s="176"/>
      <c r="TWA12" s="176"/>
      <c r="TWB12" s="176"/>
      <c r="TWC12" s="176"/>
      <c r="TWD12" s="176"/>
      <c r="TWE12" s="176"/>
      <c r="TWF12" s="176"/>
      <c r="TWG12" s="176"/>
      <c r="TWH12" s="176"/>
      <c r="TWI12" s="176"/>
      <c r="TWJ12" s="176"/>
      <c r="TWK12" s="176"/>
      <c r="TWL12" s="176"/>
      <c r="TWM12" s="176"/>
      <c r="TWN12" s="176"/>
      <c r="TWO12" s="176"/>
      <c r="TWP12" s="176"/>
      <c r="TWQ12" s="176"/>
      <c r="TWR12" s="176"/>
      <c r="TWS12" s="176"/>
      <c r="TWT12" s="176"/>
      <c r="TWU12" s="176"/>
      <c r="TWV12" s="176"/>
      <c r="TWW12" s="176"/>
      <c r="TWX12" s="176"/>
      <c r="TWY12" s="176"/>
      <c r="TWZ12" s="176"/>
      <c r="TXA12" s="176"/>
      <c r="TXB12" s="176"/>
      <c r="TXC12" s="176"/>
      <c r="TXD12" s="176"/>
      <c r="TXE12" s="176"/>
      <c r="TXF12" s="176"/>
      <c r="TXG12" s="176"/>
      <c r="TXH12" s="176"/>
      <c r="TXI12" s="176"/>
      <c r="TXJ12" s="176"/>
      <c r="TXK12" s="176"/>
      <c r="TXL12" s="176"/>
      <c r="TXM12" s="176"/>
      <c r="TXN12" s="176"/>
      <c r="TXO12" s="176"/>
      <c r="TXP12" s="176"/>
      <c r="TXQ12" s="176"/>
      <c r="TXR12" s="176"/>
      <c r="TXS12" s="176"/>
      <c r="TXT12" s="176"/>
      <c r="TXU12" s="176"/>
      <c r="TXV12" s="176"/>
      <c r="TXW12" s="176"/>
      <c r="TXX12" s="176"/>
      <c r="TXY12" s="176"/>
      <c r="TXZ12" s="176"/>
      <c r="TYA12" s="176"/>
      <c r="TYB12" s="176"/>
      <c r="TYC12" s="176"/>
      <c r="TYD12" s="176"/>
      <c r="TYE12" s="176"/>
      <c r="TYF12" s="176"/>
      <c r="TYG12" s="176"/>
      <c r="TYH12" s="176"/>
      <c r="TYI12" s="176"/>
      <c r="TYJ12" s="176"/>
      <c r="TYK12" s="176"/>
      <c r="TYL12" s="176"/>
      <c r="TYM12" s="176"/>
      <c r="TYN12" s="176"/>
      <c r="TYO12" s="176"/>
      <c r="TYP12" s="176"/>
      <c r="TYQ12" s="176"/>
      <c r="TYR12" s="176"/>
      <c r="TYS12" s="176"/>
      <c r="TYT12" s="176"/>
      <c r="TYU12" s="176"/>
      <c r="TYV12" s="176"/>
      <c r="TYW12" s="176"/>
      <c r="TYX12" s="176"/>
      <c r="TYY12" s="176"/>
      <c r="TYZ12" s="176"/>
      <c r="TZA12" s="176"/>
      <c r="TZB12" s="176"/>
      <c r="TZC12" s="176"/>
      <c r="TZD12" s="176"/>
      <c r="TZE12" s="176"/>
      <c r="TZF12" s="176"/>
      <c r="TZG12" s="176"/>
      <c r="TZH12" s="176"/>
      <c r="TZI12" s="176"/>
      <c r="TZJ12" s="176"/>
      <c r="TZK12" s="176"/>
      <c r="TZL12" s="176"/>
      <c r="TZM12" s="176"/>
      <c r="TZN12" s="176"/>
      <c r="TZO12" s="176"/>
      <c r="TZP12" s="176"/>
      <c r="TZQ12" s="176"/>
      <c r="TZR12" s="176"/>
      <c r="TZS12" s="176"/>
      <c r="TZT12" s="176"/>
      <c r="TZU12" s="176"/>
      <c r="TZV12" s="176"/>
      <c r="TZW12" s="176"/>
      <c r="TZX12" s="176"/>
      <c r="TZY12" s="176"/>
      <c r="TZZ12" s="176"/>
      <c r="UAA12" s="176"/>
      <c r="UAB12" s="176"/>
      <c r="UAC12" s="176"/>
      <c r="UAD12" s="176"/>
      <c r="UAE12" s="176"/>
      <c r="UAF12" s="176"/>
      <c r="UAG12" s="176"/>
      <c r="UAH12" s="176"/>
      <c r="UAI12" s="176"/>
      <c r="UAJ12" s="176"/>
      <c r="UAK12" s="176"/>
      <c r="UAL12" s="176"/>
      <c r="UAM12" s="176"/>
      <c r="UAN12" s="176"/>
      <c r="UAO12" s="176"/>
      <c r="UAP12" s="176"/>
      <c r="UAQ12" s="176"/>
      <c r="UAR12" s="176"/>
      <c r="UAS12" s="176"/>
      <c r="UAT12" s="176"/>
      <c r="UAU12" s="176"/>
      <c r="UAV12" s="176"/>
      <c r="UAW12" s="176"/>
      <c r="UAX12" s="176"/>
      <c r="UAY12" s="176"/>
      <c r="UAZ12" s="176"/>
      <c r="UBA12" s="176"/>
      <c r="UBB12" s="176"/>
      <c r="UBC12" s="176"/>
      <c r="UBD12" s="176"/>
      <c r="UBE12" s="176"/>
      <c r="UBF12" s="176"/>
      <c r="UBG12" s="176"/>
      <c r="UBH12" s="176"/>
      <c r="UBI12" s="176"/>
      <c r="UBJ12" s="176"/>
      <c r="UBK12" s="176"/>
      <c r="UBL12" s="176"/>
      <c r="UBM12" s="176"/>
      <c r="UBN12" s="176"/>
      <c r="UBO12" s="176"/>
      <c r="UBP12" s="176"/>
      <c r="UBQ12" s="176"/>
      <c r="UBR12" s="176"/>
      <c r="UBS12" s="176"/>
      <c r="UBT12" s="176"/>
      <c r="UBU12" s="176"/>
      <c r="UBV12" s="176"/>
      <c r="UBW12" s="176"/>
      <c r="UBX12" s="176"/>
      <c r="UBY12" s="176"/>
      <c r="UBZ12" s="176"/>
      <c r="UCA12" s="176"/>
      <c r="UCB12" s="176"/>
      <c r="UCC12" s="176"/>
      <c r="UCD12" s="176"/>
      <c r="UCE12" s="176"/>
      <c r="UCF12" s="176"/>
      <c r="UCG12" s="176"/>
      <c r="UCH12" s="176"/>
      <c r="UCI12" s="176"/>
      <c r="UCJ12" s="176"/>
      <c r="UCK12" s="176"/>
      <c r="UCL12" s="176"/>
      <c r="UCM12" s="176"/>
      <c r="UCN12" s="176"/>
      <c r="UCO12" s="176"/>
      <c r="UCP12" s="176"/>
      <c r="UCQ12" s="176"/>
      <c r="UCR12" s="176"/>
      <c r="UCS12" s="176"/>
      <c r="UCT12" s="176"/>
      <c r="UCU12" s="176"/>
      <c r="UCV12" s="176"/>
      <c r="UCW12" s="176"/>
      <c r="UCX12" s="176"/>
      <c r="UCY12" s="176"/>
      <c r="UCZ12" s="176"/>
      <c r="UDA12" s="176"/>
      <c r="UDB12" s="176"/>
      <c r="UDC12" s="176"/>
      <c r="UDD12" s="176"/>
      <c r="UDE12" s="176"/>
      <c r="UDF12" s="176"/>
      <c r="UDG12" s="176"/>
      <c r="UDH12" s="176"/>
      <c r="UDI12" s="176"/>
      <c r="UDJ12" s="176"/>
      <c r="UDK12" s="176"/>
      <c r="UDL12" s="176"/>
      <c r="UDM12" s="176"/>
      <c r="UDN12" s="176"/>
      <c r="UDO12" s="176"/>
      <c r="UDP12" s="176"/>
      <c r="UDQ12" s="176"/>
      <c r="UDR12" s="176"/>
      <c r="UDS12" s="176"/>
      <c r="UDT12" s="176"/>
      <c r="UDU12" s="176"/>
      <c r="UDV12" s="176"/>
      <c r="UDW12" s="176"/>
      <c r="UDX12" s="176"/>
      <c r="UDY12" s="176"/>
      <c r="UDZ12" s="176"/>
      <c r="UEA12" s="176"/>
      <c r="UEB12" s="176"/>
      <c r="UEC12" s="176"/>
      <c r="UED12" s="176"/>
      <c r="UEE12" s="176"/>
      <c r="UEF12" s="176"/>
      <c r="UEG12" s="176"/>
      <c r="UEH12" s="176"/>
      <c r="UEI12" s="176"/>
      <c r="UEJ12" s="176"/>
      <c r="UEK12" s="176"/>
      <c r="UEL12" s="176"/>
      <c r="UEM12" s="176"/>
      <c r="UEN12" s="176"/>
      <c r="UEO12" s="176"/>
      <c r="UEP12" s="176"/>
      <c r="UEQ12" s="176"/>
      <c r="UER12" s="176"/>
      <c r="UES12" s="176"/>
      <c r="UET12" s="176"/>
      <c r="UEU12" s="176"/>
      <c r="UEV12" s="176"/>
      <c r="UEW12" s="176"/>
      <c r="UEX12" s="176"/>
      <c r="UEY12" s="176"/>
      <c r="UEZ12" s="176"/>
      <c r="UFA12" s="176"/>
      <c r="UFB12" s="176"/>
      <c r="UFC12" s="176"/>
      <c r="UFD12" s="176"/>
      <c r="UFE12" s="176"/>
      <c r="UFF12" s="176"/>
      <c r="UFG12" s="176"/>
      <c r="UFH12" s="176"/>
      <c r="UFI12" s="176"/>
      <c r="UFJ12" s="176"/>
      <c r="UFK12" s="176"/>
      <c r="UFL12" s="176"/>
      <c r="UFM12" s="176"/>
      <c r="UFN12" s="176"/>
      <c r="UFO12" s="176"/>
      <c r="UFP12" s="176"/>
      <c r="UFQ12" s="176"/>
      <c r="UFR12" s="176"/>
      <c r="UFS12" s="176"/>
      <c r="UFT12" s="176"/>
      <c r="UFU12" s="176"/>
      <c r="UFV12" s="176"/>
      <c r="UFW12" s="176"/>
      <c r="UFX12" s="176"/>
      <c r="UFY12" s="176"/>
      <c r="UFZ12" s="176"/>
      <c r="UGA12" s="176"/>
      <c r="UGB12" s="176"/>
      <c r="UGC12" s="176"/>
      <c r="UGD12" s="176"/>
      <c r="UGE12" s="176"/>
      <c r="UGF12" s="176"/>
      <c r="UGG12" s="176"/>
      <c r="UGH12" s="176"/>
      <c r="UGI12" s="176"/>
      <c r="UGJ12" s="176"/>
      <c r="UGK12" s="176"/>
      <c r="UGL12" s="176"/>
      <c r="UGM12" s="176"/>
      <c r="UGN12" s="176"/>
      <c r="UGO12" s="176"/>
      <c r="UGP12" s="176"/>
      <c r="UGQ12" s="176"/>
      <c r="UGR12" s="176"/>
      <c r="UGS12" s="176"/>
      <c r="UGT12" s="176"/>
      <c r="UGU12" s="176"/>
      <c r="UGV12" s="176"/>
      <c r="UGW12" s="176"/>
      <c r="UGX12" s="176"/>
      <c r="UGY12" s="176"/>
      <c r="UGZ12" s="176"/>
      <c r="UHA12" s="176"/>
      <c r="UHB12" s="176"/>
      <c r="UHC12" s="176"/>
      <c r="UHD12" s="176"/>
      <c r="UHE12" s="176"/>
      <c r="UHF12" s="176"/>
      <c r="UHG12" s="176"/>
      <c r="UHH12" s="176"/>
      <c r="UHI12" s="176"/>
      <c r="UHJ12" s="176"/>
      <c r="UHK12" s="176"/>
      <c r="UHL12" s="176"/>
      <c r="UHM12" s="176"/>
      <c r="UHN12" s="176"/>
      <c r="UHO12" s="176"/>
      <c r="UHP12" s="176"/>
      <c r="UHQ12" s="176"/>
      <c r="UHR12" s="176"/>
      <c r="UHS12" s="176"/>
      <c r="UHT12" s="176"/>
      <c r="UHU12" s="176"/>
      <c r="UHV12" s="176"/>
      <c r="UHW12" s="176"/>
      <c r="UHX12" s="176"/>
      <c r="UHY12" s="176"/>
      <c r="UHZ12" s="176"/>
      <c r="UIA12" s="176"/>
      <c r="UIB12" s="176"/>
      <c r="UIC12" s="176"/>
      <c r="UID12" s="176"/>
      <c r="UIE12" s="176"/>
      <c r="UIF12" s="176"/>
      <c r="UIG12" s="176"/>
      <c r="UIH12" s="176"/>
      <c r="UII12" s="176"/>
      <c r="UIJ12" s="176"/>
      <c r="UIK12" s="176"/>
      <c r="UIL12" s="176"/>
      <c r="UIM12" s="176"/>
      <c r="UIN12" s="176"/>
      <c r="UIO12" s="176"/>
      <c r="UIP12" s="176"/>
      <c r="UIQ12" s="176"/>
      <c r="UIR12" s="176"/>
      <c r="UIS12" s="176"/>
      <c r="UIT12" s="176"/>
      <c r="UIU12" s="176"/>
      <c r="UIV12" s="176"/>
      <c r="UIW12" s="176"/>
      <c r="UIX12" s="176"/>
      <c r="UIY12" s="176"/>
      <c r="UIZ12" s="176"/>
      <c r="UJA12" s="176"/>
      <c r="UJB12" s="176"/>
      <c r="UJC12" s="176"/>
      <c r="UJD12" s="176"/>
      <c r="UJE12" s="176"/>
      <c r="UJF12" s="176"/>
      <c r="UJG12" s="176"/>
      <c r="UJH12" s="176"/>
      <c r="UJI12" s="176"/>
      <c r="UJJ12" s="176"/>
      <c r="UJK12" s="176"/>
      <c r="UJL12" s="176"/>
      <c r="UJM12" s="176"/>
      <c r="UJN12" s="176"/>
      <c r="UJO12" s="176"/>
      <c r="UJP12" s="176"/>
      <c r="UJQ12" s="176"/>
      <c r="UJR12" s="176"/>
      <c r="UJS12" s="176"/>
      <c r="UJT12" s="176"/>
      <c r="UJU12" s="176"/>
      <c r="UJV12" s="176"/>
      <c r="UJW12" s="176"/>
      <c r="UJX12" s="176"/>
      <c r="UJY12" s="176"/>
      <c r="UJZ12" s="176"/>
      <c r="UKA12" s="176"/>
      <c r="UKB12" s="176"/>
      <c r="UKC12" s="176"/>
      <c r="UKD12" s="176"/>
      <c r="UKE12" s="176"/>
      <c r="UKF12" s="176"/>
      <c r="UKG12" s="176"/>
      <c r="UKH12" s="176"/>
      <c r="UKI12" s="176"/>
      <c r="UKJ12" s="176"/>
      <c r="UKK12" s="176"/>
      <c r="UKL12" s="176"/>
      <c r="UKM12" s="176"/>
      <c r="UKN12" s="176"/>
      <c r="UKO12" s="176"/>
      <c r="UKP12" s="176"/>
      <c r="UKQ12" s="176"/>
      <c r="UKR12" s="176"/>
      <c r="UKS12" s="176"/>
      <c r="UKT12" s="176"/>
      <c r="UKU12" s="176"/>
      <c r="UKV12" s="176"/>
      <c r="UKW12" s="176"/>
      <c r="UKX12" s="176"/>
      <c r="UKY12" s="176"/>
      <c r="UKZ12" s="176"/>
      <c r="ULA12" s="176"/>
      <c r="ULB12" s="176"/>
      <c r="ULC12" s="176"/>
      <c r="ULD12" s="176"/>
      <c r="ULE12" s="176"/>
      <c r="ULF12" s="176"/>
      <c r="ULG12" s="176"/>
      <c r="ULH12" s="176"/>
      <c r="ULI12" s="176"/>
      <c r="ULJ12" s="176"/>
      <c r="ULK12" s="176"/>
      <c r="ULL12" s="176"/>
      <c r="ULM12" s="176"/>
      <c r="ULN12" s="176"/>
      <c r="ULO12" s="176"/>
      <c r="ULP12" s="176"/>
      <c r="ULQ12" s="176"/>
      <c r="ULR12" s="176"/>
      <c r="ULS12" s="176"/>
      <c r="ULT12" s="176"/>
      <c r="ULU12" s="176"/>
      <c r="ULV12" s="176"/>
      <c r="ULW12" s="176"/>
      <c r="ULX12" s="176"/>
      <c r="ULY12" s="176"/>
      <c r="ULZ12" s="176"/>
      <c r="UMA12" s="176"/>
      <c r="UMB12" s="176"/>
      <c r="UMC12" s="176"/>
      <c r="UMD12" s="176"/>
      <c r="UME12" s="176"/>
      <c r="UMF12" s="176"/>
      <c r="UMG12" s="176"/>
      <c r="UMH12" s="176"/>
      <c r="UMI12" s="176"/>
      <c r="UMJ12" s="176"/>
      <c r="UMK12" s="176"/>
      <c r="UML12" s="176"/>
      <c r="UMM12" s="176"/>
      <c r="UMN12" s="176"/>
      <c r="UMO12" s="176"/>
      <c r="UMP12" s="176"/>
      <c r="UMQ12" s="176"/>
      <c r="UMR12" s="176"/>
      <c r="UMS12" s="176"/>
      <c r="UMT12" s="176"/>
      <c r="UMU12" s="176"/>
      <c r="UMV12" s="176"/>
      <c r="UMW12" s="176"/>
      <c r="UMX12" s="176"/>
      <c r="UMY12" s="176"/>
      <c r="UMZ12" s="176"/>
      <c r="UNA12" s="176"/>
      <c r="UNB12" s="176"/>
      <c r="UNC12" s="176"/>
      <c r="UND12" s="176"/>
      <c r="UNE12" s="176"/>
      <c r="UNF12" s="176"/>
      <c r="UNG12" s="176"/>
      <c r="UNH12" s="176"/>
      <c r="UNI12" s="176"/>
      <c r="UNJ12" s="176"/>
      <c r="UNK12" s="176"/>
      <c r="UNL12" s="176"/>
      <c r="UNM12" s="176"/>
      <c r="UNN12" s="176"/>
      <c r="UNO12" s="176"/>
      <c r="UNP12" s="176"/>
      <c r="UNQ12" s="176"/>
      <c r="UNR12" s="176"/>
      <c r="UNS12" s="176"/>
      <c r="UNT12" s="176"/>
      <c r="UNU12" s="176"/>
      <c r="UNV12" s="176"/>
      <c r="UNW12" s="176"/>
      <c r="UNX12" s="176"/>
      <c r="UNY12" s="176"/>
      <c r="UNZ12" s="176"/>
      <c r="UOA12" s="176"/>
      <c r="UOB12" s="176"/>
      <c r="UOC12" s="176"/>
      <c r="UOD12" s="176"/>
      <c r="UOE12" s="176"/>
      <c r="UOF12" s="176"/>
      <c r="UOG12" s="176"/>
      <c r="UOH12" s="176"/>
      <c r="UOI12" s="176"/>
      <c r="UOJ12" s="176"/>
      <c r="UOK12" s="176"/>
      <c r="UOL12" s="176"/>
      <c r="UOM12" s="176"/>
      <c r="UON12" s="176"/>
      <c r="UOO12" s="176"/>
      <c r="UOP12" s="176"/>
      <c r="UOQ12" s="176"/>
      <c r="UOR12" s="176"/>
      <c r="UOS12" s="176"/>
      <c r="UOT12" s="176"/>
      <c r="UOU12" s="176"/>
      <c r="UOV12" s="176"/>
      <c r="UOW12" s="176"/>
      <c r="UOX12" s="176"/>
      <c r="UOY12" s="176"/>
      <c r="UOZ12" s="176"/>
      <c r="UPA12" s="176"/>
      <c r="UPB12" s="176"/>
      <c r="UPC12" s="176"/>
      <c r="UPD12" s="176"/>
      <c r="UPE12" s="176"/>
      <c r="UPF12" s="176"/>
      <c r="UPG12" s="176"/>
      <c r="UPH12" s="176"/>
      <c r="UPI12" s="176"/>
      <c r="UPJ12" s="176"/>
      <c r="UPK12" s="176"/>
      <c r="UPL12" s="176"/>
      <c r="UPM12" s="176"/>
      <c r="UPN12" s="176"/>
      <c r="UPO12" s="176"/>
      <c r="UPP12" s="176"/>
      <c r="UPQ12" s="176"/>
      <c r="UPR12" s="176"/>
      <c r="UPS12" s="176"/>
      <c r="UPT12" s="176"/>
      <c r="UPU12" s="176"/>
      <c r="UPV12" s="176"/>
      <c r="UPW12" s="176"/>
      <c r="UPX12" s="176"/>
      <c r="UPY12" s="176"/>
      <c r="UPZ12" s="176"/>
      <c r="UQA12" s="176"/>
      <c r="UQB12" s="176"/>
      <c r="UQC12" s="176"/>
      <c r="UQD12" s="176"/>
      <c r="UQE12" s="176"/>
      <c r="UQF12" s="176"/>
      <c r="UQG12" s="176"/>
      <c r="UQH12" s="176"/>
      <c r="UQI12" s="176"/>
      <c r="UQJ12" s="176"/>
      <c r="UQK12" s="176"/>
      <c r="UQL12" s="176"/>
      <c r="UQM12" s="176"/>
      <c r="UQN12" s="176"/>
      <c r="UQO12" s="176"/>
      <c r="UQP12" s="176"/>
      <c r="UQQ12" s="176"/>
      <c r="UQR12" s="176"/>
      <c r="UQS12" s="176"/>
      <c r="UQT12" s="176"/>
      <c r="UQU12" s="176"/>
      <c r="UQV12" s="176"/>
      <c r="UQW12" s="176"/>
      <c r="UQX12" s="176"/>
      <c r="UQY12" s="176"/>
      <c r="UQZ12" s="176"/>
      <c r="URA12" s="176"/>
      <c r="URB12" s="176"/>
      <c r="URC12" s="176"/>
      <c r="URD12" s="176"/>
      <c r="URE12" s="176"/>
      <c r="URF12" s="176"/>
      <c r="URG12" s="176"/>
      <c r="URH12" s="176"/>
      <c r="URI12" s="176"/>
      <c r="URJ12" s="176"/>
      <c r="URK12" s="176"/>
      <c r="URL12" s="176"/>
      <c r="URM12" s="176"/>
      <c r="URN12" s="176"/>
      <c r="URO12" s="176"/>
      <c r="URP12" s="176"/>
      <c r="URQ12" s="176"/>
      <c r="URR12" s="176"/>
      <c r="URS12" s="176"/>
      <c r="URT12" s="176"/>
      <c r="URU12" s="176"/>
      <c r="URV12" s="176"/>
      <c r="URW12" s="176"/>
      <c r="URX12" s="176"/>
      <c r="URY12" s="176"/>
      <c r="URZ12" s="176"/>
      <c r="USA12" s="176"/>
      <c r="USB12" s="176"/>
      <c r="USC12" s="176"/>
      <c r="USD12" s="176"/>
      <c r="USE12" s="176"/>
      <c r="USF12" s="176"/>
      <c r="USG12" s="176"/>
      <c r="USH12" s="176"/>
      <c r="USI12" s="176"/>
      <c r="USJ12" s="176"/>
      <c r="USK12" s="176"/>
      <c r="USL12" s="176"/>
      <c r="USM12" s="176"/>
      <c r="USN12" s="176"/>
      <c r="USO12" s="176"/>
      <c r="USP12" s="176"/>
      <c r="USQ12" s="176"/>
      <c r="USR12" s="176"/>
      <c r="USS12" s="176"/>
      <c r="UST12" s="176"/>
      <c r="USU12" s="176"/>
      <c r="USV12" s="176"/>
      <c r="USW12" s="176"/>
      <c r="USX12" s="176"/>
      <c r="USY12" s="176"/>
      <c r="USZ12" s="176"/>
      <c r="UTA12" s="176"/>
      <c r="UTB12" s="176"/>
      <c r="UTC12" s="176"/>
      <c r="UTD12" s="176"/>
      <c r="UTE12" s="176"/>
      <c r="UTF12" s="176"/>
      <c r="UTG12" s="176"/>
      <c r="UTH12" s="176"/>
      <c r="UTI12" s="176"/>
      <c r="UTJ12" s="176"/>
      <c r="UTK12" s="176"/>
      <c r="UTL12" s="176"/>
      <c r="UTM12" s="176"/>
      <c r="UTN12" s="176"/>
      <c r="UTO12" s="176"/>
      <c r="UTP12" s="176"/>
      <c r="UTQ12" s="176"/>
      <c r="UTR12" s="176"/>
      <c r="UTS12" s="176"/>
      <c r="UTT12" s="176"/>
      <c r="UTU12" s="176"/>
      <c r="UTV12" s="176"/>
      <c r="UTW12" s="176"/>
      <c r="UTX12" s="176"/>
      <c r="UTY12" s="176"/>
      <c r="UTZ12" s="176"/>
      <c r="UUA12" s="176"/>
      <c r="UUB12" s="176"/>
      <c r="UUC12" s="176"/>
      <c r="UUD12" s="176"/>
      <c r="UUE12" s="176"/>
      <c r="UUF12" s="176"/>
      <c r="UUG12" s="176"/>
      <c r="UUH12" s="176"/>
      <c r="UUI12" s="176"/>
      <c r="UUJ12" s="176"/>
      <c r="UUK12" s="176"/>
      <c r="UUL12" s="176"/>
      <c r="UUM12" s="176"/>
      <c r="UUN12" s="176"/>
      <c r="UUO12" s="176"/>
      <c r="UUP12" s="176"/>
      <c r="UUQ12" s="176"/>
      <c r="UUR12" s="176"/>
      <c r="UUS12" s="176"/>
      <c r="UUT12" s="176"/>
      <c r="UUU12" s="176"/>
      <c r="UUV12" s="176"/>
      <c r="UUW12" s="176"/>
      <c r="UUX12" s="176"/>
      <c r="UUY12" s="176"/>
      <c r="UUZ12" s="176"/>
      <c r="UVA12" s="176"/>
      <c r="UVB12" s="176"/>
      <c r="UVC12" s="176"/>
      <c r="UVD12" s="176"/>
      <c r="UVE12" s="176"/>
      <c r="UVF12" s="176"/>
      <c r="UVG12" s="176"/>
      <c r="UVH12" s="176"/>
      <c r="UVI12" s="176"/>
      <c r="UVJ12" s="176"/>
      <c r="UVK12" s="176"/>
      <c r="UVL12" s="176"/>
      <c r="UVM12" s="176"/>
      <c r="UVN12" s="176"/>
      <c r="UVO12" s="176"/>
      <c r="UVP12" s="176"/>
      <c r="UVQ12" s="176"/>
      <c r="UVR12" s="176"/>
      <c r="UVS12" s="176"/>
      <c r="UVT12" s="176"/>
      <c r="UVU12" s="176"/>
      <c r="UVV12" s="176"/>
      <c r="UVW12" s="176"/>
      <c r="UVX12" s="176"/>
      <c r="UVY12" s="176"/>
      <c r="UVZ12" s="176"/>
      <c r="UWA12" s="176"/>
      <c r="UWB12" s="176"/>
      <c r="UWC12" s="176"/>
      <c r="UWD12" s="176"/>
      <c r="UWE12" s="176"/>
      <c r="UWF12" s="176"/>
      <c r="UWG12" s="176"/>
      <c r="UWH12" s="176"/>
      <c r="UWI12" s="176"/>
      <c r="UWJ12" s="176"/>
      <c r="UWK12" s="176"/>
      <c r="UWL12" s="176"/>
      <c r="UWM12" s="176"/>
      <c r="UWN12" s="176"/>
      <c r="UWO12" s="176"/>
      <c r="UWP12" s="176"/>
      <c r="UWQ12" s="176"/>
      <c r="UWR12" s="176"/>
      <c r="UWS12" s="176"/>
      <c r="UWT12" s="176"/>
      <c r="UWU12" s="176"/>
      <c r="UWV12" s="176"/>
      <c r="UWW12" s="176"/>
      <c r="UWX12" s="176"/>
      <c r="UWY12" s="176"/>
      <c r="UWZ12" s="176"/>
      <c r="UXA12" s="176"/>
      <c r="UXB12" s="176"/>
      <c r="UXC12" s="176"/>
      <c r="UXD12" s="176"/>
      <c r="UXE12" s="176"/>
      <c r="UXF12" s="176"/>
      <c r="UXG12" s="176"/>
      <c r="UXH12" s="176"/>
      <c r="UXI12" s="176"/>
      <c r="UXJ12" s="176"/>
      <c r="UXK12" s="176"/>
      <c r="UXL12" s="176"/>
      <c r="UXM12" s="176"/>
      <c r="UXN12" s="176"/>
      <c r="UXO12" s="176"/>
      <c r="UXP12" s="176"/>
      <c r="UXQ12" s="176"/>
      <c r="UXR12" s="176"/>
      <c r="UXS12" s="176"/>
      <c r="UXT12" s="176"/>
      <c r="UXU12" s="176"/>
      <c r="UXV12" s="176"/>
      <c r="UXW12" s="176"/>
      <c r="UXX12" s="176"/>
      <c r="UXY12" s="176"/>
      <c r="UXZ12" s="176"/>
      <c r="UYA12" s="176"/>
      <c r="UYB12" s="176"/>
      <c r="UYC12" s="176"/>
      <c r="UYD12" s="176"/>
      <c r="UYE12" s="176"/>
      <c r="UYF12" s="176"/>
      <c r="UYG12" s="176"/>
      <c r="UYH12" s="176"/>
      <c r="UYI12" s="176"/>
      <c r="UYJ12" s="176"/>
      <c r="UYK12" s="176"/>
      <c r="UYL12" s="176"/>
      <c r="UYM12" s="176"/>
      <c r="UYN12" s="176"/>
      <c r="UYO12" s="176"/>
      <c r="UYP12" s="176"/>
      <c r="UYQ12" s="176"/>
      <c r="UYR12" s="176"/>
      <c r="UYS12" s="176"/>
      <c r="UYT12" s="176"/>
      <c r="UYU12" s="176"/>
      <c r="UYV12" s="176"/>
      <c r="UYW12" s="176"/>
      <c r="UYX12" s="176"/>
      <c r="UYY12" s="176"/>
      <c r="UYZ12" s="176"/>
      <c r="UZA12" s="176"/>
      <c r="UZB12" s="176"/>
      <c r="UZC12" s="176"/>
      <c r="UZD12" s="176"/>
      <c r="UZE12" s="176"/>
      <c r="UZF12" s="176"/>
      <c r="UZG12" s="176"/>
      <c r="UZH12" s="176"/>
      <c r="UZI12" s="176"/>
      <c r="UZJ12" s="176"/>
      <c r="UZK12" s="176"/>
      <c r="UZL12" s="176"/>
      <c r="UZM12" s="176"/>
      <c r="UZN12" s="176"/>
      <c r="UZO12" s="176"/>
      <c r="UZP12" s="176"/>
      <c r="UZQ12" s="176"/>
      <c r="UZR12" s="176"/>
      <c r="UZS12" s="176"/>
      <c r="UZT12" s="176"/>
      <c r="UZU12" s="176"/>
      <c r="UZV12" s="176"/>
      <c r="UZW12" s="176"/>
      <c r="UZX12" s="176"/>
      <c r="UZY12" s="176"/>
      <c r="UZZ12" s="176"/>
      <c r="VAA12" s="176"/>
      <c r="VAB12" s="176"/>
      <c r="VAC12" s="176"/>
      <c r="VAD12" s="176"/>
      <c r="VAE12" s="176"/>
      <c r="VAF12" s="176"/>
      <c r="VAG12" s="176"/>
      <c r="VAH12" s="176"/>
      <c r="VAI12" s="176"/>
      <c r="VAJ12" s="176"/>
      <c r="VAK12" s="176"/>
      <c r="VAL12" s="176"/>
      <c r="VAM12" s="176"/>
      <c r="VAN12" s="176"/>
      <c r="VAO12" s="176"/>
      <c r="VAP12" s="176"/>
      <c r="VAQ12" s="176"/>
      <c r="VAR12" s="176"/>
      <c r="VAS12" s="176"/>
      <c r="VAT12" s="176"/>
      <c r="VAU12" s="176"/>
      <c r="VAV12" s="176"/>
      <c r="VAW12" s="176"/>
      <c r="VAX12" s="176"/>
      <c r="VAY12" s="176"/>
      <c r="VAZ12" s="176"/>
      <c r="VBA12" s="176"/>
      <c r="VBB12" s="176"/>
      <c r="VBC12" s="176"/>
      <c r="VBD12" s="176"/>
      <c r="VBE12" s="176"/>
      <c r="VBF12" s="176"/>
      <c r="VBG12" s="176"/>
      <c r="VBH12" s="176"/>
      <c r="VBI12" s="176"/>
      <c r="VBJ12" s="176"/>
      <c r="VBK12" s="176"/>
      <c r="VBL12" s="176"/>
      <c r="VBM12" s="176"/>
      <c r="VBN12" s="176"/>
      <c r="VBO12" s="176"/>
      <c r="VBP12" s="176"/>
      <c r="VBQ12" s="176"/>
      <c r="VBR12" s="176"/>
      <c r="VBS12" s="176"/>
      <c r="VBT12" s="176"/>
      <c r="VBU12" s="176"/>
      <c r="VBV12" s="176"/>
      <c r="VBW12" s="176"/>
      <c r="VBX12" s="176"/>
      <c r="VBY12" s="176"/>
      <c r="VBZ12" s="176"/>
      <c r="VCA12" s="176"/>
      <c r="VCB12" s="176"/>
      <c r="VCC12" s="176"/>
      <c r="VCD12" s="176"/>
      <c r="VCE12" s="176"/>
      <c r="VCF12" s="176"/>
      <c r="VCG12" s="176"/>
      <c r="VCH12" s="176"/>
      <c r="VCI12" s="176"/>
      <c r="VCJ12" s="176"/>
      <c r="VCK12" s="176"/>
      <c r="VCL12" s="176"/>
      <c r="VCM12" s="176"/>
      <c r="VCN12" s="176"/>
      <c r="VCO12" s="176"/>
      <c r="VCP12" s="176"/>
      <c r="VCQ12" s="176"/>
      <c r="VCR12" s="176"/>
      <c r="VCS12" s="176"/>
      <c r="VCT12" s="176"/>
      <c r="VCU12" s="176"/>
      <c r="VCV12" s="176"/>
      <c r="VCW12" s="176"/>
      <c r="VCX12" s="176"/>
      <c r="VCY12" s="176"/>
      <c r="VCZ12" s="176"/>
      <c r="VDA12" s="176"/>
      <c r="VDB12" s="176"/>
      <c r="VDC12" s="176"/>
      <c r="VDD12" s="176"/>
      <c r="VDE12" s="176"/>
      <c r="VDF12" s="176"/>
      <c r="VDG12" s="176"/>
      <c r="VDH12" s="176"/>
      <c r="VDI12" s="176"/>
      <c r="VDJ12" s="176"/>
      <c r="VDK12" s="176"/>
      <c r="VDL12" s="176"/>
      <c r="VDM12" s="176"/>
      <c r="VDN12" s="176"/>
      <c r="VDO12" s="176"/>
      <c r="VDP12" s="176"/>
      <c r="VDQ12" s="176"/>
      <c r="VDR12" s="176"/>
      <c r="VDS12" s="176"/>
      <c r="VDT12" s="176"/>
      <c r="VDU12" s="176"/>
      <c r="VDV12" s="176"/>
      <c r="VDW12" s="176"/>
      <c r="VDX12" s="176"/>
      <c r="VDY12" s="176"/>
      <c r="VDZ12" s="176"/>
      <c r="VEA12" s="176"/>
      <c r="VEB12" s="176"/>
      <c r="VEC12" s="176"/>
      <c r="VED12" s="176"/>
      <c r="VEE12" s="176"/>
      <c r="VEF12" s="176"/>
      <c r="VEG12" s="176"/>
      <c r="VEH12" s="176"/>
      <c r="VEI12" s="176"/>
      <c r="VEJ12" s="176"/>
      <c r="VEK12" s="176"/>
      <c r="VEL12" s="176"/>
      <c r="VEM12" s="176"/>
      <c r="VEN12" s="176"/>
      <c r="VEO12" s="176"/>
      <c r="VEP12" s="176"/>
      <c r="VEQ12" s="176"/>
      <c r="VER12" s="176"/>
      <c r="VES12" s="176"/>
      <c r="VET12" s="176"/>
      <c r="VEU12" s="176"/>
      <c r="VEV12" s="176"/>
      <c r="VEW12" s="176"/>
      <c r="VEX12" s="176"/>
      <c r="VEY12" s="176"/>
      <c r="VEZ12" s="176"/>
      <c r="VFA12" s="176"/>
      <c r="VFB12" s="176"/>
      <c r="VFC12" s="176"/>
      <c r="VFD12" s="176"/>
      <c r="VFE12" s="176"/>
      <c r="VFF12" s="176"/>
      <c r="VFG12" s="176"/>
      <c r="VFH12" s="176"/>
      <c r="VFI12" s="176"/>
      <c r="VFJ12" s="176"/>
      <c r="VFK12" s="176"/>
      <c r="VFL12" s="176"/>
      <c r="VFM12" s="176"/>
      <c r="VFN12" s="176"/>
      <c r="VFO12" s="176"/>
      <c r="VFP12" s="176"/>
      <c r="VFQ12" s="176"/>
      <c r="VFR12" s="176"/>
      <c r="VFS12" s="176"/>
      <c r="VFT12" s="176"/>
      <c r="VFU12" s="176"/>
      <c r="VFV12" s="176"/>
      <c r="VFW12" s="176"/>
      <c r="VFX12" s="176"/>
      <c r="VFY12" s="176"/>
      <c r="VFZ12" s="176"/>
      <c r="VGA12" s="176"/>
      <c r="VGB12" s="176"/>
      <c r="VGC12" s="176"/>
      <c r="VGD12" s="176"/>
      <c r="VGE12" s="176"/>
      <c r="VGF12" s="176"/>
      <c r="VGG12" s="176"/>
      <c r="VGH12" s="176"/>
      <c r="VGI12" s="176"/>
      <c r="VGJ12" s="176"/>
      <c r="VGK12" s="176"/>
      <c r="VGL12" s="176"/>
      <c r="VGM12" s="176"/>
      <c r="VGN12" s="176"/>
      <c r="VGO12" s="176"/>
      <c r="VGP12" s="176"/>
      <c r="VGQ12" s="176"/>
      <c r="VGR12" s="176"/>
      <c r="VGS12" s="176"/>
      <c r="VGT12" s="176"/>
      <c r="VGU12" s="176"/>
      <c r="VGV12" s="176"/>
      <c r="VGW12" s="176"/>
      <c r="VGX12" s="176"/>
      <c r="VGY12" s="176"/>
      <c r="VGZ12" s="176"/>
      <c r="VHA12" s="176"/>
      <c r="VHB12" s="176"/>
      <c r="VHC12" s="176"/>
      <c r="VHD12" s="176"/>
      <c r="VHE12" s="176"/>
      <c r="VHF12" s="176"/>
      <c r="VHG12" s="176"/>
      <c r="VHH12" s="176"/>
      <c r="VHI12" s="176"/>
      <c r="VHJ12" s="176"/>
      <c r="VHK12" s="176"/>
      <c r="VHL12" s="176"/>
      <c r="VHM12" s="176"/>
      <c r="VHN12" s="176"/>
      <c r="VHO12" s="176"/>
      <c r="VHP12" s="176"/>
      <c r="VHQ12" s="176"/>
      <c r="VHR12" s="176"/>
      <c r="VHS12" s="176"/>
      <c r="VHT12" s="176"/>
      <c r="VHU12" s="176"/>
      <c r="VHV12" s="176"/>
      <c r="VHW12" s="176"/>
      <c r="VHX12" s="176"/>
      <c r="VHY12" s="176"/>
      <c r="VHZ12" s="176"/>
      <c r="VIA12" s="176"/>
      <c r="VIB12" s="176"/>
      <c r="VIC12" s="176"/>
      <c r="VID12" s="176"/>
      <c r="VIE12" s="176"/>
      <c r="VIF12" s="176"/>
      <c r="VIG12" s="176"/>
      <c r="VIH12" s="176"/>
      <c r="VII12" s="176"/>
      <c r="VIJ12" s="176"/>
      <c r="VIK12" s="176"/>
      <c r="VIL12" s="176"/>
      <c r="VIM12" s="176"/>
      <c r="VIN12" s="176"/>
      <c r="VIO12" s="176"/>
      <c r="VIP12" s="176"/>
      <c r="VIQ12" s="176"/>
      <c r="VIR12" s="176"/>
      <c r="VIS12" s="176"/>
      <c r="VIT12" s="176"/>
      <c r="VIU12" s="176"/>
      <c r="VIV12" s="176"/>
      <c r="VIW12" s="176"/>
      <c r="VIX12" s="176"/>
      <c r="VIY12" s="176"/>
      <c r="VIZ12" s="176"/>
      <c r="VJA12" s="176"/>
      <c r="VJB12" s="176"/>
      <c r="VJC12" s="176"/>
      <c r="VJD12" s="176"/>
      <c r="VJE12" s="176"/>
      <c r="VJF12" s="176"/>
      <c r="VJG12" s="176"/>
      <c r="VJH12" s="176"/>
      <c r="VJI12" s="176"/>
      <c r="VJJ12" s="176"/>
      <c r="VJK12" s="176"/>
      <c r="VJL12" s="176"/>
      <c r="VJM12" s="176"/>
      <c r="VJN12" s="176"/>
      <c r="VJO12" s="176"/>
      <c r="VJP12" s="176"/>
      <c r="VJQ12" s="176"/>
      <c r="VJR12" s="176"/>
      <c r="VJS12" s="176"/>
      <c r="VJT12" s="176"/>
      <c r="VJU12" s="176"/>
      <c r="VJV12" s="176"/>
      <c r="VJW12" s="176"/>
      <c r="VJX12" s="176"/>
      <c r="VJY12" s="176"/>
      <c r="VJZ12" s="176"/>
      <c r="VKA12" s="176"/>
      <c r="VKB12" s="176"/>
      <c r="VKC12" s="176"/>
      <c r="VKD12" s="176"/>
      <c r="VKE12" s="176"/>
      <c r="VKF12" s="176"/>
      <c r="VKG12" s="176"/>
      <c r="VKH12" s="176"/>
      <c r="VKI12" s="176"/>
      <c r="VKJ12" s="176"/>
      <c r="VKK12" s="176"/>
      <c r="VKL12" s="176"/>
      <c r="VKM12" s="176"/>
      <c r="VKN12" s="176"/>
      <c r="VKO12" s="176"/>
      <c r="VKP12" s="176"/>
      <c r="VKQ12" s="176"/>
      <c r="VKR12" s="176"/>
      <c r="VKS12" s="176"/>
      <c r="VKT12" s="176"/>
      <c r="VKU12" s="176"/>
      <c r="VKV12" s="176"/>
      <c r="VKW12" s="176"/>
      <c r="VKX12" s="176"/>
      <c r="VKY12" s="176"/>
      <c r="VKZ12" s="176"/>
      <c r="VLA12" s="176"/>
      <c r="VLB12" s="176"/>
      <c r="VLC12" s="176"/>
      <c r="VLD12" s="176"/>
      <c r="VLE12" s="176"/>
      <c r="VLF12" s="176"/>
      <c r="VLG12" s="176"/>
      <c r="VLH12" s="176"/>
      <c r="VLI12" s="176"/>
      <c r="VLJ12" s="176"/>
      <c r="VLK12" s="176"/>
      <c r="VLL12" s="176"/>
      <c r="VLM12" s="176"/>
      <c r="VLN12" s="176"/>
      <c r="VLO12" s="176"/>
      <c r="VLP12" s="176"/>
      <c r="VLQ12" s="176"/>
      <c r="VLR12" s="176"/>
      <c r="VLS12" s="176"/>
      <c r="VLT12" s="176"/>
      <c r="VLU12" s="176"/>
      <c r="VLV12" s="176"/>
      <c r="VLW12" s="176"/>
      <c r="VLX12" s="176"/>
      <c r="VLY12" s="176"/>
      <c r="VLZ12" s="176"/>
      <c r="VMA12" s="176"/>
      <c r="VMB12" s="176"/>
      <c r="VMC12" s="176"/>
      <c r="VMD12" s="176"/>
      <c r="VME12" s="176"/>
      <c r="VMF12" s="176"/>
      <c r="VMG12" s="176"/>
      <c r="VMH12" s="176"/>
      <c r="VMI12" s="176"/>
      <c r="VMJ12" s="176"/>
      <c r="VMK12" s="176"/>
      <c r="VML12" s="176"/>
      <c r="VMM12" s="176"/>
      <c r="VMN12" s="176"/>
      <c r="VMO12" s="176"/>
      <c r="VMP12" s="176"/>
      <c r="VMQ12" s="176"/>
      <c r="VMR12" s="176"/>
      <c r="VMS12" s="176"/>
      <c r="VMT12" s="176"/>
      <c r="VMU12" s="176"/>
      <c r="VMV12" s="176"/>
      <c r="VMW12" s="176"/>
      <c r="VMX12" s="176"/>
      <c r="VMY12" s="176"/>
      <c r="VMZ12" s="176"/>
      <c r="VNA12" s="176"/>
      <c r="VNB12" s="176"/>
      <c r="VNC12" s="176"/>
      <c r="VND12" s="176"/>
      <c r="VNE12" s="176"/>
      <c r="VNF12" s="176"/>
      <c r="VNG12" s="176"/>
      <c r="VNH12" s="176"/>
      <c r="VNI12" s="176"/>
      <c r="VNJ12" s="176"/>
      <c r="VNK12" s="176"/>
      <c r="VNL12" s="176"/>
      <c r="VNM12" s="176"/>
      <c r="VNN12" s="176"/>
      <c r="VNO12" s="176"/>
      <c r="VNP12" s="176"/>
      <c r="VNQ12" s="176"/>
      <c r="VNR12" s="176"/>
      <c r="VNS12" s="176"/>
      <c r="VNT12" s="176"/>
      <c r="VNU12" s="176"/>
      <c r="VNV12" s="176"/>
      <c r="VNW12" s="176"/>
      <c r="VNX12" s="176"/>
      <c r="VNY12" s="176"/>
      <c r="VNZ12" s="176"/>
      <c r="VOA12" s="176"/>
      <c r="VOB12" s="176"/>
      <c r="VOC12" s="176"/>
      <c r="VOD12" s="176"/>
      <c r="VOE12" s="176"/>
      <c r="VOF12" s="176"/>
      <c r="VOG12" s="176"/>
      <c r="VOH12" s="176"/>
      <c r="VOI12" s="176"/>
      <c r="VOJ12" s="176"/>
      <c r="VOK12" s="176"/>
      <c r="VOL12" s="176"/>
      <c r="VOM12" s="176"/>
      <c r="VON12" s="176"/>
      <c r="VOO12" s="176"/>
      <c r="VOP12" s="176"/>
      <c r="VOQ12" s="176"/>
      <c r="VOR12" s="176"/>
      <c r="VOS12" s="176"/>
      <c r="VOT12" s="176"/>
      <c r="VOU12" s="176"/>
      <c r="VOV12" s="176"/>
      <c r="VOW12" s="176"/>
      <c r="VOX12" s="176"/>
      <c r="VOY12" s="176"/>
      <c r="VOZ12" s="176"/>
      <c r="VPA12" s="176"/>
      <c r="VPB12" s="176"/>
      <c r="VPC12" s="176"/>
      <c r="VPD12" s="176"/>
      <c r="VPE12" s="176"/>
      <c r="VPF12" s="176"/>
      <c r="VPG12" s="176"/>
      <c r="VPH12" s="176"/>
      <c r="VPI12" s="176"/>
      <c r="VPJ12" s="176"/>
      <c r="VPK12" s="176"/>
      <c r="VPL12" s="176"/>
      <c r="VPM12" s="176"/>
      <c r="VPN12" s="176"/>
      <c r="VPO12" s="176"/>
      <c r="VPP12" s="176"/>
      <c r="VPQ12" s="176"/>
      <c r="VPR12" s="176"/>
      <c r="VPS12" s="176"/>
      <c r="VPT12" s="176"/>
      <c r="VPU12" s="176"/>
      <c r="VPV12" s="176"/>
      <c r="VPW12" s="176"/>
      <c r="VPX12" s="176"/>
      <c r="VPY12" s="176"/>
      <c r="VPZ12" s="176"/>
      <c r="VQA12" s="176"/>
      <c r="VQB12" s="176"/>
      <c r="VQC12" s="176"/>
      <c r="VQD12" s="176"/>
      <c r="VQE12" s="176"/>
      <c r="VQF12" s="176"/>
      <c r="VQG12" s="176"/>
      <c r="VQH12" s="176"/>
      <c r="VQI12" s="176"/>
      <c r="VQJ12" s="176"/>
      <c r="VQK12" s="176"/>
      <c r="VQL12" s="176"/>
      <c r="VQM12" s="176"/>
      <c r="VQN12" s="176"/>
      <c r="VQO12" s="176"/>
      <c r="VQP12" s="176"/>
      <c r="VQQ12" s="176"/>
      <c r="VQR12" s="176"/>
      <c r="VQS12" s="176"/>
      <c r="VQT12" s="176"/>
      <c r="VQU12" s="176"/>
      <c r="VQV12" s="176"/>
      <c r="VQW12" s="176"/>
      <c r="VQX12" s="176"/>
      <c r="VQY12" s="176"/>
      <c r="VQZ12" s="176"/>
      <c r="VRA12" s="176"/>
      <c r="VRB12" s="176"/>
      <c r="VRC12" s="176"/>
      <c r="VRD12" s="176"/>
      <c r="VRE12" s="176"/>
      <c r="VRF12" s="176"/>
      <c r="VRG12" s="176"/>
      <c r="VRH12" s="176"/>
      <c r="VRI12" s="176"/>
      <c r="VRJ12" s="176"/>
      <c r="VRK12" s="176"/>
      <c r="VRL12" s="176"/>
      <c r="VRM12" s="176"/>
      <c r="VRN12" s="176"/>
      <c r="VRO12" s="176"/>
      <c r="VRP12" s="176"/>
      <c r="VRQ12" s="176"/>
      <c r="VRR12" s="176"/>
      <c r="VRS12" s="176"/>
      <c r="VRT12" s="176"/>
      <c r="VRU12" s="176"/>
      <c r="VRV12" s="176"/>
      <c r="VRW12" s="176"/>
      <c r="VRX12" s="176"/>
      <c r="VRY12" s="176"/>
      <c r="VRZ12" s="176"/>
      <c r="VSA12" s="176"/>
      <c r="VSB12" s="176"/>
      <c r="VSC12" s="176"/>
      <c r="VSD12" s="176"/>
      <c r="VSE12" s="176"/>
      <c r="VSF12" s="176"/>
      <c r="VSG12" s="176"/>
      <c r="VSH12" s="176"/>
      <c r="VSI12" s="176"/>
      <c r="VSJ12" s="176"/>
      <c r="VSK12" s="176"/>
      <c r="VSL12" s="176"/>
      <c r="VSM12" s="176"/>
      <c r="VSN12" s="176"/>
      <c r="VSO12" s="176"/>
      <c r="VSP12" s="176"/>
      <c r="VSQ12" s="176"/>
      <c r="VSR12" s="176"/>
      <c r="VSS12" s="176"/>
      <c r="VST12" s="176"/>
      <c r="VSU12" s="176"/>
      <c r="VSV12" s="176"/>
      <c r="VSW12" s="176"/>
      <c r="VSX12" s="176"/>
      <c r="VSY12" s="176"/>
      <c r="VSZ12" s="176"/>
      <c r="VTA12" s="176"/>
      <c r="VTB12" s="176"/>
      <c r="VTC12" s="176"/>
      <c r="VTD12" s="176"/>
      <c r="VTE12" s="176"/>
      <c r="VTF12" s="176"/>
      <c r="VTG12" s="176"/>
      <c r="VTH12" s="176"/>
      <c r="VTI12" s="176"/>
      <c r="VTJ12" s="176"/>
      <c r="VTK12" s="176"/>
      <c r="VTL12" s="176"/>
      <c r="VTM12" s="176"/>
      <c r="VTN12" s="176"/>
      <c r="VTO12" s="176"/>
      <c r="VTP12" s="176"/>
      <c r="VTQ12" s="176"/>
      <c r="VTR12" s="176"/>
      <c r="VTS12" s="176"/>
      <c r="VTT12" s="176"/>
      <c r="VTU12" s="176"/>
      <c r="VTV12" s="176"/>
      <c r="VTW12" s="176"/>
      <c r="VTX12" s="176"/>
      <c r="VTY12" s="176"/>
      <c r="VTZ12" s="176"/>
      <c r="VUA12" s="176"/>
      <c r="VUB12" s="176"/>
      <c r="VUC12" s="176"/>
      <c r="VUD12" s="176"/>
      <c r="VUE12" s="176"/>
      <c r="VUF12" s="176"/>
      <c r="VUG12" s="176"/>
      <c r="VUH12" s="176"/>
      <c r="VUI12" s="176"/>
      <c r="VUJ12" s="176"/>
      <c r="VUK12" s="176"/>
      <c r="VUL12" s="176"/>
      <c r="VUM12" s="176"/>
      <c r="VUN12" s="176"/>
      <c r="VUO12" s="176"/>
      <c r="VUP12" s="176"/>
      <c r="VUQ12" s="176"/>
      <c r="VUR12" s="176"/>
      <c r="VUS12" s="176"/>
      <c r="VUT12" s="176"/>
      <c r="VUU12" s="176"/>
      <c r="VUV12" s="176"/>
      <c r="VUW12" s="176"/>
      <c r="VUX12" s="176"/>
      <c r="VUY12" s="176"/>
      <c r="VUZ12" s="176"/>
      <c r="VVA12" s="176"/>
      <c r="VVB12" s="176"/>
      <c r="VVC12" s="176"/>
      <c r="VVD12" s="176"/>
      <c r="VVE12" s="176"/>
      <c r="VVF12" s="176"/>
      <c r="VVG12" s="176"/>
      <c r="VVH12" s="176"/>
      <c r="VVI12" s="176"/>
      <c r="VVJ12" s="176"/>
      <c r="VVK12" s="176"/>
      <c r="VVL12" s="176"/>
      <c r="VVM12" s="176"/>
      <c r="VVN12" s="176"/>
      <c r="VVO12" s="176"/>
      <c r="VVP12" s="176"/>
      <c r="VVQ12" s="176"/>
      <c r="VVR12" s="176"/>
      <c r="VVS12" s="176"/>
      <c r="VVT12" s="176"/>
      <c r="VVU12" s="176"/>
      <c r="VVV12" s="176"/>
      <c r="VVW12" s="176"/>
      <c r="VVX12" s="176"/>
      <c r="VVY12" s="176"/>
      <c r="VVZ12" s="176"/>
      <c r="VWA12" s="176"/>
      <c r="VWB12" s="176"/>
      <c r="VWC12" s="176"/>
      <c r="VWD12" s="176"/>
      <c r="VWE12" s="176"/>
      <c r="VWF12" s="176"/>
      <c r="VWG12" s="176"/>
      <c r="VWH12" s="176"/>
      <c r="VWI12" s="176"/>
      <c r="VWJ12" s="176"/>
      <c r="VWK12" s="176"/>
      <c r="VWL12" s="176"/>
      <c r="VWM12" s="176"/>
      <c r="VWN12" s="176"/>
      <c r="VWO12" s="176"/>
      <c r="VWP12" s="176"/>
      <c r="VWQ12" s="176"/>
      <c r="VWR12" s="176"/>
      <c r="VWS12" s="176"/>
      <c r="VWT12" s="176"/>
      <c r="VWU12" s="176"/>
      <c r="VWV12" s="176"/>
      <c r="VWW12" s="176"/>
      <c r="VWX12" s="176"/>
      <c r="VWY12" s="176"/>
      <c r="VWZ12" s="176"/>
      <c r="VXA12" s="176"/>
      <c r="VXB12" s="176"/>
      <c r="VXC12" s="176"/>
      <c r="VXD12" s="176"/>
      <c r="VXE12" s="176"/>
      <c r="VXF12" s="176"/>
      <c r="VXG12" s="176"/>
      <c r="VXH12" s="176"/>
      <c r="VXI12" s="176"/>
      <c r="VXJ12" s="176"/>
      <c r="VXK12" s="176"/>
      <c r="VXL12" s="176"/>
      <c r="VXM12" s="176"/>
      <c r="VXN12" s="176"/>
      <c r="VXO12" s="176"/>
      <c r="VXP12" s="176"/>
      <c r="VXQ12" s="176"/>
      <c r="VXR12" s="176"/>
      <c r="VXS12" s="176"/>
      <c r="VXT12" s="176"/>
      <c r="VXU12" s="176"/>
      <c r="VXV12" s="176"/>
      <c r="VXW12" s="176"/>
      <c r="VXX12" s="176"/>
      <c r="VXY12" s="176"/>
      <c r="VXZ12" s="176"/>
      <c r="VYA12" s="176"/>
      <c r="VYB12" s="176"/>
      <c r="VYC12" s="176"/>
      <c r="VYD12" s="176"/>
      <c r="VYE12" s="176"/>
      <c r="VYF12" s="176"/>
      <c r="VYG12" s="176"/>
      <c r="VYH12" s="176"/>
      <c r="VYI12" s="176"/>
      <c r="VYJ12" s="176"/>
      <c r="VYK12" s="176"/>
      <c r="VYL12" s="176"/>
      <c r="VYM12" s="176"/>
      <c r="VYN12" s="176"/>
      <c r="VYO12" s="176"/>
      <c r="VYP12" s="176"/>
      <c r="VYQ12" s="176"/>
      <c r="VYR12" s="176"/>
      <c r="VYS12" s="176"/>
      <c r="VYT12" s="176"/>
      <c r="VYU12" s="176"/>
      <c r="VYV12" s="176"/>
      <c r="VYW12" s="176"/>
      <c r="VYX12" s="176"/>
      <c r="VYY12" s="176"/>
      <c r="VYZ12" s="176"/>
      <c r="VZA12" s="176"/>
      <c r="VZB12" s="176"/>
      <c r="VZC12" s="176"/>
      <c r="VZD12" s="176"/>
      <c r="VZE12" s="176"/>
      <c r="VZF12" s="176"/>
      <c r="VZG12" s="176"/>
      <c r="VZH12" s="176"/>
      <c r="VZI12" s="176"/>
      <c r="VZJ12" s="176"/>
      <c r="VZK12" s="176"/>
      <c r="VZL12" s="176"/>
      <c r="VZM12" s="176"/>
      <c r="VZN12" s="176"/>
      <c r="VZO12" s="176"/>
      <c r="VZP12" s="176"/>
      <c r="VZQ12" s="176"/>
      <c r="VZR12" s="176"/>
      <c r="VZS12" s="176"/>
      <c r="VZT12" s="176"/>
      <c r="VZU12" s="176"/>
      <c r="VZV12" s="176"/>
      <c r="VZW12" s="176"/>
      <c r="VZX12" s="176"/>
      <c r="VZY12" s="176"/>
      <c r="VZZ12" s="176"/>
      <c r="WAA12" s="176"/>
      <c r="WAB12" s="176"/>
      <c r="WAC12" s="176"/>
      <c r="WAD12" s="176"/>
      <c r="WAE12" s="176"/>
      <c r="WAF12" s="176"/>
      <c r="WAG12" s="176"/>
      <c r="WAH12" s="176"/>
      <c r="WAI12" s="176"/>
      <c r="WAJ12" s="176"/>
      <c r="WAK12" s="176"/>
      <c r="WAL12" s="176"/>
      <c r="WAM12" s="176"/>
      <c r="WAN12" s="176"/>
      <c r="WAO12" s="176"/>
      <c r="WAP12" s="176"/>
      <c r="WAQ12" s="176"/>
      <c r="WAR12" s="176"/>
      <c r="WAS12" s="176"/>
      <c r="WAT12" s="176"/>
      <c r="WAU12" s="176"/>
      <c r="WAV12" s="176"/>
      <c r="WAW12" s="176"/>
      <c r="WAX12" s="176"/>
      <c r="WAY12" s="176"/>
      <c r="WAZ12" s="176"/>
      <c r="WBA12" s="176"/>
      <c r="WBB12" s="176"/>
      <c r="WBC12" s="176"/>
      <c r="WBD12" s="176"/>
      <c r="WBE12" s="176"/>
      <c r="WBF12" s="176"/>
      <c r="WBG12" s="176"/>
      <c r="WBH12" s="176"/>
      <c r="WBI12" s="176"/>
      <c r="WBJ12" s="176"/>
      <c r="WBK12" s="176"/>
      <c r="WBL12" s="176"/>
      <c r="WBM12" s="176"/>
      <c r="WBN12" s="176"/>
      <c r="WBO12" s="176"/>
      <c r="WBP12" s="176"/>
      <c r="WBQ12" s="176"/>
      <c r="WBR12" s="176"/>
      <c r="WBS12" s="176"/>
      <c r="WBT12" s="176"/>
      <c r="WBU12" s="176"/>
      <c r="WBV12" s="176"/>
      <c r="WBW12" s="176"/>
      <c r="WBX12" s="176"/>
      <c r="WBY12" s="176"/>
      <c r="WBZ12" s="176"/>
      <c r="WCA12" s="176"/>
      <c r="WCB12" s="176"/>
      <c r="WCC12" s="176"/>
      <c r="WCD12" s="176"/>
      <c r="WCE12" s="176"/>
      <c r="WCF12" s="176"/>
      <c r="WCG12" s="176"/>
      <c r="WCH12" s="176"/>
      <c r="WCI12" s="176"/>
      <c r="WCJ12" s="176"/>
      <c r="WCK12" s="176"/>
      <c r="WCL12" s="176"/>
      <c r="WCM12" s="176"/>
      <c r="WCN12" s="176"/>
      <c r="WCO12" s="176"/>
      <c r="WCP12" s="176"/>
      <c r="WCQ12" s="176"/>
      <c r="WCR12" s="176"/>
      <c r="WCS12" s="176"/>
      <c r="WCT12" s="176"/>
      <c r="WCU12" s="176"/>
      <c r="WCV12" s="176"/>
      <c r="WCW12" s="176"/>
      <c r="WCX12" s="176"/>
      <c r="WCY12" s="176"/>
      <c r="WCZ12" s="176"/>
      <c r="WDA12" s="176"/>
      <c r="WDB12" s="176"/>
      <c r="WDC12" s="176"/>
      <c r="WDD12" s="176"/>
      <c r="WDE12" s="176"/>
      <c r="WDF12" s="176"/>
      <c r="WDG12" s="176"/>
      <c r="WDH12" s="176"/>
      <c r="WDI12" s="176"/>
      <c r="WDJ12" s="176"/>
      <c r="WDK12" s="176"/>
      <c r="WDL12" s="176"/>
      <c r="WDM12" s="176"/>
      <c r="WDN12" s="176"/>
      <c r="WDO12" s="176"/>
      <c r="WDP12" s="176"/>
      <c r="WDQ12" s="176"/>
      <c r="WDR12" s="176"/>
      <c r="WDS12" s="176"/>
      <c r="WDT12" s="176"/>
      <c r="WDU12" s="176"/>
      <c r="WDV12" s="176"/>
      <c r="WDW12" s="176"/>
      <c r="WDX12" s="176"/>
      <c r="WDY12" s="176"/>
      <c r="WDZ12" s="176"/>
      <c r="WEA12" s="176"/>
      <c r="WEB12" s="176"/>
      <c r="WEC12" s="176"/>
      <c r="WED12" s="176"/>
      <c r="WEE12" s="176"/>
      <c r="WEF12" s="176"/>
      <c r="WEG12" s="176"/>
      <c r="WEH12" s="176"/>
      <c r="WEI12" s="176"/>
      <c r="WEJ12" s="176"/>
      <c r="WEK12" s="176"/>
      <c r="WEL12" s="176"/>
      <c r="WEM12" s="176"/>
      <c r="WEN12" s="176"/>
      <c r="WEO12" s="176"/>
      <c r="WEP12" s="176"/>
      <c r="WEQ12" s="176"/>
      <c r="WER12" s="176"/>
      <c r="WES12" s="176"/>
      <c r="WET12" s="176"/>
      <c r="WEU12" s="176"/>
      <c r="WEV12" s="176"/>
      <c r="WEW12" s="176"/>
      <c r="WEX12" s="176"/>
      <c r="WEY12" s="176"/>
      <c r="WEZ12" s="176"/>
      <c r="WFA12" s="176"/>
      <c r="WFB12" s="176"/>
      <c r="WFC12" s="176"/>
      <c r="WFD12" s="176"/>
      <c r="WFE12" s="176"/>
      <c r="WFF12" s="176"/>
      <c r="WFG12" s="176"/>
      <c r="WFH12" s="176"/>
      <c r="WFI12" s="176"/>
      <c r="WFJ12" s="176"/>
      <c r="WFK12" s="176"/>
      <c r="WFL12" s="176"/>
      <c r="WFM12" s="176"/>
      <c r="WFN12" s="176"/>
      <c r="WFO12" s="176"/>
      <c r="WFP12" s="176"/>
      <c r="WFQ12" s="176"/>
      <c r="WFR12" s="176"/>
      <c r="WFS12" s="176"/>
      <c r="WFT12" s="176"/>
      <c r="WFU12" s="176"/>
      <c r="WFV12" s="176"/>
      <c r="WFW12" s="176"/>
      <c r="WFX12" s="176"/>
      <c r="WFY12" s="176"/>
      <c r="WFZ12" s="176"/>
      <c r="WGA12" s="176"/>
      <c r="WGB12" s="176"/>
      <c r="WGC12" s="176"/>
      <c r="WGD12" s="176"/>
      <c r="WGE12" s="176"/>
      <c r="WGF12" s="176"/>
      <c r="WGG12" s="176"/>
      <c r="WGH12" s="176"/>
      <c r="WGI12" s="176"/>
      <c r="WGJ12" s="176"/>
      <c r="WGK12" s="176"/>
      <c r="WGL12" s="176"/>
      <c r="WGM12" s="176"/>
      <c r="WGN12" s="176"/>
      <c r="WGO12" s="176"/>
      <c r="WGP12" s="176"/>
      <c r="WGQ12" s="176"/>
      <c r="WGR12" s="176"/>
      <c r="WGS12" s="176"/>
      <c r="WGT12" s="176"/>
      <c r="WGU12" s="176"/>
      <c r="WGV12" s="176"/>
      <c r="WGW12" s="176"/>
      <c r="WGX12" s="176"/>
      <c r="WGY12" s="176"/>
      <c r="WGZ12" s="176"/>
      <c r="WHA12" s="176"/>
      <c r="WHB12" s="176"/>
      <c r="WHC12" s="176"/>
      <c r="WHD12" s="176"/>
      <c r="WHE12" s="176"/>
      <c r="WHF12" s="176"/>
      <c r="WHG12" s="176"/>
      <c r="WHH12" s="176"/>
      <c r="WHI12" s="176"/>
      <c r="WHJ12" s="176"/>
      <c r="WHK12" s="176"/>
      <c r="WHL12" s="176"/>
      <c r="WHM12" s="176"/>
      <c r="WHN12" s="176"/>
      <c r="WHO12" s="176"/>
      <c r="WHP12" s="176"/>
      <c r="WHQ12" s="176"/>
      <c r="WHR12" s="176"/>
      <c r="WHS12" s="176"/>
      <c r="WHT12" s="176"/>
      <c r="WHU12" s="176"/>
      <c r="WHV12" s="176"/>
      <c r="WHW12" s="176"/>
      <c r="WHX12" s="176"/>
      <c r="WHY12" s="176"/>
      <c r="WHZ12" s="176"/>
      <c r="WIA12" s="176"/>
      <c r="WIB12" s="176"/>
      <c r="WIC12" s="176"/>
      <c r="WID12" s="176"/>
      <c r="WIE12" s="176"/>
      <c r="WIF12" s="176"/>
      <c r="WIG12" s="176"/>
      <c r="WIH12" s="176"/>
      <c r="WII12" s="176"/>
      <c r="WIJ12" s="176"/>
      <c r="WIK12" s="176"/>
      <c r="WIL12" s="176"/>
      <c r="WIM12" s="176"/>
      <c r="WIN12" s="176"/>
      <c r="WIO12" s="176"/>
      <c r="WIP12" s="176"/>
      <c r="WIQ12" s="176"/>
      <c r="WIR12" s="176"/>
      <c r="WIS12" s="176"/>
      <c r="WIT12" s="176"/>
      <c r="WIU12" s="176"/>
      <c r="WIV12" s="176"/>
      <c r="WIW12" s="176"/>
      <c r="WIX12" s="176"/>
      <c r="WIY12" s="176"/>
      <c r="WIZ12" s="176"/>
      <c r="WJA12" s="176"/>
      <c r="WJB12" s="176"/>
      <c r="WJC12" s="176"/>
      <c r="WJD12" s="176"/>
      <c r="WJE12" s="176"/>
      <c r="WJF12" s="176"/>
      <c r="WJG12" s="176"/>
      <c r="WJH12" s="176"/>
      <c r="WJI12" s="176"/>
      <c r="WJJ12" s="176"/>
      <c r="WJK12" s="176"/>
      <c r="WJL12" s="176"/>
      <c r="WJM12" s="176"/>
      <c r="WJN12" s="176"/>
      <c r="WJO12" s="176"/>
      <c r="WJP12" s="176"/>
      <c r="WJQ12" s="176"/>
      <c r="WJR12" s="176"/>
      <c r="WJS12" s="176"/>
      <c r="WJT12" s="176"/>
      <c r="WJU12" s="176"/>
      <c r="WJV12" s="176"/>
      <c r="WJW12" s="176"/>
      <c r="WJX12" s="176"/>
      <c r="WJY12" s="176"/>
      <c r="WJZ12" s="176"/>
      <c r="WKA12" s="176"/>
      <c r="WKB12" s="176"/>
      <c r="WKC12" s="176"/>
      <c r="WKD12" s="176"/>
      <c r="WKE12" s="176"/>
      <c r="WKF12" s="176"/>
      <c r="WKG12" s="176"/>
      <c r="WKH12" s="176"/>
      <c r="WKI12" s="176"/>
      <c r="WKJ12" s="176"/>
      <c r="WKK12" s="176"/>
      <c r="WKL12" s="176"/>
      <c r="WKM12" s="176"/>
      <c r="WKN12" s="176"/>
      <c r="WKO12" s="176"/>
      <c r="WKP12" s="176"/>
      <c r="WKQ12" s="176"/>
      <c r="WKR12" s="176"/>
      <c r="WKS12" s="176"/>
      <c r="WKT12" s="176"/>
      <c r="WKU12" s="176"/>
      <c r="WKV12" s="176"/>
      <c r="WKW12" s="176"/>
      <c r="WKX12" s="176"/>
      <c r="WKY12" s="176"/>
      <c r="WKZ12" s="176"/>
      <c r="WLA12" s="176"/>
      <c r="WLB12" s="176"/>
      <c r="WLC12" s="176"/>
      <c r="WLD12" s="176"/>
      <c r="WLE12" s="176"/>
      <c r="WLF12" s="176"/>
      <c r="WLG12" s="176"/>
      <c r="WLH12" s="176"/>
      <c r="WLI12" s="176"/>
      <c r="WLJ12" s="176"/>
      <c r="WLK12" s="176"/>
      <c r="WLL12" s="176"/>
      <c r="WLM12" s="176"/>
      <c r="WLN12" s="176"/>
      <c r="WLO12" s="176"/>
      <c r="WLP12" s="176"/>
      <c r="WLQ12" s="176"/>
      <c r="WLR12" s="176"/>
      <c r="WLS12" s="176"/>
      <c r="WLT12" s="176"/>
      <c r="WLU12" s="176"/>
      <c r="WLV12" s="176"/>
      <c r="WLW12" s="176"/>
      <c r="WLX12" s="176"/>
      <c r="WLY12" s="176"/>
      <c r="WLZ12" s="176"/>
      <c r="WMA12" s="176"/>
      <c r="WMB12" s="176"/>
      <c r="WMC12" s="176"/>
      <c r="WMD12" s="176"/>
      <c r="WME12" s="176"/>
      <c r="WMF12" s="176"/>
      <c r="WMG12" s="176"/>
      <c r="WMH12" s="176"/>
      <c r="WMI12" s="176"/>
      <c r="WMJ12" s="176"/>
      <c r="WMK12" s="176"/>
      <c r="WML12" s="176"/>
      <c r="WMM12" s="176"/>
      <c r="WMN12" s="176"/>
      <c r="WMO12" s="176"/>
      <c r="WMP12" s="176"/>
      <c r="WMQ12" s="176"/>
      <c r="WMR12" s="176"/>
      <c r="WMS12" s="176"/>
      <c r="WMT12" s="176"/>
      <c r="WMU12" s="176"/>
      <c r="WMV12" s="176"/>
      <c r="WMW12" s="176"/>
      <c r="WMX12" s="176"/>
      <c r="WMY12" s="176"/>
      <c r="WMZ12" s="176"/>
      <c r="WNA12" s="176"/>
      <c r="WNB12" s="176"/>
      <c r="WNC12" s="176"/>
      <c r="WND12" s="176"/>
      <c r="WNE12" s="176"/>
      <c r="WNF12" s="176"/>
      <c r="WNG12" s="176"/>
      <c r="WNH12" s="176"/>
      <c r="WNI12" s="176"/>
      <c r="WNJ12" s="176"/>
      <c r="WNK12" s="176"/>
      <c r="WNL12" s="176"/>
      <c r="WNM12" s="176"/>
      <c r="WNN12" s="176"/>
      <c r="WNO12" s="176"/>
      <c r="WNP12" s="176"/>
      <c r="WNQ12" s="176"/>
      <c r="WNR12" s="176"/>
      <c r="WNS12" s="176"/>
      <c r="WNT12" s="176"/>
      <c r="WNU12" s="176"/>
      <c r="WNV12" s="176"/>
      <c r="WNW12" s="176"/>
      <c r="WNX12" s="176"/>
      <c r="WNY12" s="176"/>
      <c r="WNZ12" s="176"/>
      <c r="WOA12" s="176"/>
      <c r="WOB12" s="176"/>
      <c r="WOC12" s="176"/>
      <c r="WOD12" s="176"/>
      <c r="WOE12" s="176"/>
      <c r="WOF12" s="176"/>
      <c r="WOG12" s="176"/>
      <c r="WOH12" s="176"/>
      <c r="WOI12" s="176"/>
      <c r="WOJ12" s="176"/>
      <c r="WOK12" s="176"/>
      <c r="WOL12" s="176"/>
      <c r="WOM12" s="176"/>
      <c r="WON12" s="176"/>
      <c r="WOO12" s="176"/>
      <c r="WOP12" s="176"/>
      <c r="WOQ12" s="176"/>
      <c r="WOR12" s="176"/>
      <c r="WOS12" s="176"/>
      <c r="WOT12" s="176"/>
      <c r="WOU12" s="176"/>
      <c r="WOV12" s="176"/>
      <c r="WOW12" s="176"/>
      <c r="WOX12" s="176"/>
      <c r="WOY12" s="176"/>
      <c r="WOZ12" s="176"/>
      <c r="WPA12" s="176"/>
      <c r="WPB12" s="176"/>
      <c r="WPC12" s="176"/>
      <c r="WPD12" s="176"/>
      <c r="WPE12" s="176"/>
      <c r="WPF12" s="176"/>
      <c r="WPG12" s="176"/>
      <c r="WPH12" s="176"/>
      <c r="WPI12" s="176"/>
      <c r="WPJ12" s="176"/>
      <c r="WPK12" s="176"/>
      <c r="WPL12" s="176"/>
      <c r="WPM12" s="176"/>
      <c r="WPN12" s="176"/>
      <c r="WPO12" s="176"/>
      <c r="WPP12" s="176"/>
      <c r="WPQ12" s="176"/>
      <c r="WPR12" s="176"/>
      <c r="WPS12" s="176"/>
      <c r="WPT12" s="176"/>
      <c r="WPU12" s="176"/>
      <c r="WPV12" s="176"/>
      <c r="WPW12" s="176"/>
      <c r="WPX12" s="176"/>
      <c r="WPY12" s="176"/>
      <c r="WPZ12" s="176"/>
      <c r="WQA12" s="176"/>
      <c r="WQB12" s="176"/>
      <c r="WQC12" s="176"/>
      <c r="WQD12" s="176"/>
      <c r="WQE12" s="176"/>
      <c r="WQF12" s="176"/>
      <c r="WQG12" s="176"/>
      <c r="WQH12" s="176"/>
      <c r="WQI12" s="176"/>
      <c r="WQJ12" s="176"/>
      <c r="WQK12" s="176"/>
      <c r="WQL12" s="176"/>
      <c r="WQM12" s="176"/>
      <c r="WQN12" s="176"/>
      <c r="WQO12" s="176"/>
      <c r="WQP12" s="176"/>
      <c r="WQQ12" s="176"/>
      <c r="WQR12" s="176"/>
      <c r="WQS12" s="176"/>
      <c r="WQT12" s="176"/>
      <c r="WQU12" s="176"/>
      <c r="WQV12" s="176"/>
      <c r="WQW12" s="176"/>
      <c r="WQX12" s="176"/>
      <c r="WQY12" s="176"/>
      <c r="WQZ12" s="176"/>
      <c r="WRA12" s="176"/>
      <c r="WRB12" s="176"/>
      <c r="WRC12" s="176"/>
      <c r="WRD12" s="176"/>
      <c r="WRE12" s="176"/>
      <c r="WRF12" s="176"/>
      <c r="WRG12" s="176"/>
      <c r="WRH12" s="176"/>
      <c r="WRI12" s="176"/>
      <c r="WRJ12" s="176"/>
      <c r="WRK12" s="176"/>
      <c r="WRL12" s="176"/>
      <c r="WRM12" s="176"/>
      <c r="WRN12" s="176"/>
      <c r="WRO12" s="176"/>
      <c r="WRP12" s="176"/>
      <c r="WRQ12" s="176"/>
      <c r="WRR12" s="176"/>
      <c r="WRS12" s="176"/>
      <c r="WRT12" s="176"/>
      <c r="WRU12" s="176"/>
      <c r="WRV12" s="176"/>
      <c r="WRW12" s="176"/>
      <c r="WRX12" s="176"/>
      <c r="WRY12" s="176"/>
      <c r="WRZ12" s="176"/>
      <c r="WSA12" s="176"/>
      <c r="WSB12" s="176"/>
      <c r="WSC12" s="176"/>
      <c r="WSD12" s="176"/>
      <c r="WSE12" s="176"/>
      <c r="WSF12" s="176"/>
      <c r="WSG12" s="176"/>
      <c r="WSH12" s="176"/>
      <c r="WSI12" s="176"/>
      <c r="WSJ12" s="176"/>
      <c r="WSK12" s="176"/>
      <c r="WSL12" s="176"/>
      <c r="WSM12" s="176"/>
      <c r="WSN12" s="176"/>
      <c r="WSO12" s="176"/>
      <c r="WSP12" s="176"/>
      <c r="WSQ12" s="176"/>
      <c r="WSR12" s="176"/>
      <c r="WSS12" s="176"/>
      <c r="WST12" s="176"/>
      <c r="WSU12" s="176"/>
      <c r="WSV12" s="176"/>
      <c r="WSW12" s="176"/>
      <c r="WSX12" s="176"/>
      <c r="WSY12" s="176"/>
      <c r="WSZ12" s="176"/>
      <c r="WTA12" s="176"/>
      <c r="WTB12" s="176"/>
      <c r="WTC12" s="176"/>
      <c r="WTD12" s="176"/>
      <c r="WTE12" s="176"/>
      <c r="WTF12" s="176"/>
      <c r="WTG12" s="176"/>
      <c r="WTH12" s="176"/>
      <c r="WTI12" s="176"/>
      <c r="WTJ12" s="176"/>
      <c r="WTK12" s="176"/>
      <c r="WTL12" s="176"/>
      <c r="WTM12" s="176"/>
      <c r="WTN12" s="176"/>
      <c r="WTO12" s="176"/>
      <c r="WTP12" s="176"/>
      <c r="WTQ12" s="176"/>
      <c r="WTR12" s="176"/>
      <c r="WTS12" s="176"/>
      <c r="WTT12" s="176"/>
      <c r="WTU12" s="176"/>
      <c r="WTV12" s="176"/>
      <c r="WTW12" s="176"/>
      <c r="WTX12" s="176"/>
      <c r="WTY12" s="176"/>
      <c r="WTZ12" s="176"/>
      <c r="WUA12" s="176"/>
      <c r="WUB12" s="176"/>
      <c r="WUC12" s="176"/>
      <c r="WUD12" s="176"/>
      <c r="WUE12" s="176"/>
      <c r="WUF12" s="176"/>
      <c r="WUG12" s="176"/>
      <c r="WUH12" s="176"/>
      <c r="WUI12" s="176"/>
      <c r="WUJ12" s="176"/>
      <c r="WUK12" s="176"/>
      <c r="WUL12" s="176"/>
      <c r="WUM12" s="176"/>
      <c r="WUN12" s="176"/>
      <c r="WUO12" s="176"/>
      <c r="WUP12" s="176"/>
      <c r="WUQ12" s="176"/>
      <c r="WUR12" s="176"/>
      <c r="WUS12" s="176"/>
      <c r="WUT12" s="176"/>
      <c r="WUU12" s="176"/>
      <c r="WUV12" s="176"/>
      <c r="WUW12" s="176"/>
      <c r="WUX12" s="176"/>
      <c r="WUY12" s="176"/>
      <c r="WUZ12" s="176"/>
      <c r="WVA12" s="176"/>
      <c r="WVB12" s="176"/>
      <c r="WVC12" s="176"/>
      <c r="WVD12" s="176"/>
      <c r="WVE12" s="176"/>
      <c r="WVF12" s="176"/>
      <c r="WVG12" s="176"/>
      <c r="WVH12" s="176"/>
      <c r="WVI12" s="176"/>
      <c r="WVJ12" s="176"/>
      <c r="WVK12" s="176"/>
      <c r="WVL12" s="176"/>
      <c r="WVM12" s="176"/>
      <c r="WVN12" s="176"/>
      <c r="WVO12" s="176"/>
      <c r="WVP12" s="176"/>
      <c r="WVQ12" s="176"/>
      <c r="WVR12" s="176"/>
      <c r="WVS12" s="176"/>
      <c r="WVT12" s="176"/>
      <c r="WVU12" s="176"/>
      <c r="WVV12" s="176"/>
      <c r="WVW12" s="176"/>
      <c r="WVX12" s="176"/>
      <c r="WVY12" s="176"/>
      <c r="WVZ12" s="176"/>
      <c r="WWA12" s="176"/>
      <c r="WWB12" s="176"/>
      <c r="WWC12" s="176"/>
      <c r="WWD12" s="176"/>
      <c r="WWE12" s="176"/>
      <c r="WWF12" s="176"/>
      <c r="WWG12" s="176"/>
      <c r="WWH12" s="176"/>
      <c r="WWI12" s="176"/>
      <c r="WWJ12" s="176"/>
      <c r="WWK12" s="176"/>
      <c r="WWL12" s="176"/>
      <c r="WWM12" s="176"/>
      <c r="WWN12" s="176"/>
      <c r="WWO12" s="176"/>
      <c r="WWP12" s="176"/>
      <c r="WWQ12" s="176"/>
      <c r="WWR12" s="176"/>
      <c r="WWS12" s="176"/>
      <c r="WWT12" s="176"/>
      <c r="WWU12" s="176"/>
      <c r="WWV12" s="176"/>
      <c r="WWW12" s="176"/>
      <c r="WWX12" s="176"/>
      <c r="WWY12" s="176"/>
      <c r="WWZ12" s="176"/>
      <c r="WXA12" s="176"/>
      <c r="WXB12" s="176"/>
      <c r="WXC12" s="176"/>
      <c r="WXD12" s="176"/>
      <c r="WXE12" s="176"/>
      <c r="WXF12" s="176"/>
      <c r="WXG12" s="176"/>
      <c r="WXH12" s="176"/>
      <c r="WXI12" s="176"/>
      <c r="WXJ12" s="176"/>
      <c r="WXK12" s="176"/>
      <c r="WXL12" s="176"/>
      <c r="WXM12" s="176"/>
      <c r="WXN12" s="176"/>
      <c r="WXO12" s="176"/>
      <c r="WXP12" s="176"/>
      <c r="WXQ12" s="176"/>
      <c r="WXR12" s="176"/>
      <c r="WXS12" s="176"/>
      <c r="WXT12" s="176"/>
      <c r="WXU12" s="176"/>
      <c r="WXV12" s="176"/>
      <c r="WXW12" s="176"/>
      <c r="WXX12" s="176"/>
      <c r="WXY12" s="176"/>
      <c r="WXZ12" s="176"/>
      <c r="WYA12" s="176"/>
      <c r="WYB12" s="176"/>
      <c r="WYC12" s="176"/>
      <c r="WYD12" s="176"/>
      <c r="WYE12" s="176"/>
      <c r="WYF12" s="176"/>
      <c r="WYG12" s="176"/>
      <c r="WYH12" s="176"/>
      <c r="WYI12" s="176"/>
      <c r="WYJ12" s="176"/>
      <c r="WYK12" s="176"/>
      <c r="WYL12" s="176"/>
      <c r="WYM12" s="176"/>
      <c r="WYN12" s="176"/>
      <c r="WYO12" s="176"/>
      <c r="WYP12" s="176"/>
      <c r="WYQ12" s="176"/>
      <c r="WYR12" s="176"/>
      <c r="WYS12" s="176"/>
      <c r="WYT12" s="176"/>
      <c r="WYU12" s="176"/>
      <c r="WYV12" s="176"/>
      <c r="WYW12" s="176"/>
      <c r="WYX12" s="176"/>
      <c r="WYY12" s="176"/>
      <c r="WYZ12" s="176"/>
      <c r="WZA12" s="176"/>
      <c r="WZB12" s="176"/>
      <c r="WZC12" s="176"/>
      <c r="WZD12" s="176"/>
      <c r="WZE12" s="176"/>
      <c r="WZF12" s="176"/>
      <c r="WZG12" s="176"/>
      <c r="WZH12" s="176"/>
      <c r="WZI12" s="176"/>
      <c r="WZJ12" s="176"/>
      <c r="WZK12" s="176"/>
      <c r="WZL12" s="176"/>
      <c r="WZM12" s="176"/>
      <c r="WZN12" s="176"/>
      <c r="WZO12" s="176"/>
      <c r="WZP12" s="176"/>
      <c r="WZQ12" s="176"/>
      <c r="WZR12" s="176"/>
      <c r="WZS12" s="176"/>
      <c r="WZT12" s="176"/>
      <c r="WZU12" s="176"/>
      <c r="WZV12" s="176"/>
      <c r="WZW12" s="176"/>
      <c r="WZX12" s="176"/>
      <c r="WZY12" s="176"/>
      <c r="WZZ12" s="176"/>
      <c r="XAA12" s="176"/>
      <c r="XAB12" s="176"/>
      <c r="XAC12" s="176"/>
      <c r="XAD12" s="176"/>
      <c r="XAE12" s="176"/>
      <c r="XAF12" s="176"/>
      <c r="XAG12" s="176"/>
      <c r="XAH12" s="176"/>
      <c r="XAI12" s="176"/>
      <c r="XAJ12" s="176"/>
      <c r="XAK12" s="176"/>
      <c r="XAL12" s="176"/>
      <c r="XAM12" s="176"/>
      <c r="XAN12" s="176"/>
      <c r="XAO12" s="176"/>
      <c r="XAP12" s="176"/>
      <c r="XAQ12" s="176"/>
      <c r="XAR12" s="176"/>
      <c r="XAS12" s="176"/>
      <c r="XAT12" s="176"/>
      <c r="XAU12" s="176"/>
      <c r="XAV12" s="176"/>
      <c r="XAW12" s="176"/>
      <c r="XAX12" s="176"/>
      <c r="XAY12" s="176"/>
      <c r="XAZ12" s="176"/>
      <c r="XBA12" s="176"/>
      <c r="XBB12" s="176"/>
      <c r="XBC12" s="176"/>
      <c r="XBD12" s="176"/>
      <c r="XBE12" s="176"/>
      <c r="XBF12" s="176"/>
      <c r="XBG12" s="176"/>
      <c r="XBH12" s="176"/>
      <c r="XBI12" s="176"/>
      <c r="XBJ12" s="176"/>
      <c r="XBK12" s="176"/>
      <c r="XBL12" s="176"/>
      <c r="XBM12" s="176"/>
      <c r="XBN12" s="176"/>
      <c r="XBO12" s="176"/>
      <c r="XBP12" s="176"/>
      <c r="XBQ12" s="176"/>
      <c r="XBR12" s="176"/>
      <c r="XBS12" s="176"/>
      <c r="XBT12" s="176"/>
      <c r="XBU12" s="176"/>
      <c r="XBV12" s="176"/>
      <c r="XBW12" s="176"/>
      <c r="XBX12" s="176"/>
      <c r="XBY12" s="176"/>
      <c r="XBZ12" s="176"/>
      <c r="XCA12" s="176"/>
      <c r="XCB12" s="176"/>
      <c r="XCC12" s="176"/>
      <c r="XCD12" s="176"/>
      <c r="XCE12" s="176"/>
      <c r="XCF12" s="176"/>
      <c r="XCG12" s="176"/>
      <c r="XCH12" s="176"/>
      <c r="XCI12" s="176"/>
      <c r="XCJ12" s="176"/>
      <c r="XCK12" s="176"/>
      <c r="XCL12" s="176"/>
      <c r="XCM12" s="176"/>
      <c r="XCN12" s="176"/>
      <c r="XCO12" s="176"/>
      <c r="XCP12" s="176"/>
      <c r="XCQ12" s="176"/>
      <c r="XCR12" s="176"/>
      <c r="XCS12" s="176"/>
      <c r="XCT12" s="176"/>
      <c r="XCU12" s="176"/>
      <c r="XCV12" s="176"/>
      <c r="XCW12" s="176"/>
      <c r="XCX12" s="176"/>
      <c r="XCY12" s="176"/>
      <c r="XCZ12" s="176"/>
      <c r="XDA12" s="176"/>
      <c r="XDB12" s="176"/>
      <c r="XDC12" s="176"/>
      <c r="XDD12" s="176"/>
      <c r="XDE12" s="176"/>
      <c r="XDF12" s="176"/>
      <c r="XDG12" s="176"/>
      <c r="XDH12" s="176"/>
      <c r="XDI12" s="176"/>
      <c r="XDJ12" s="176"/>
      <c r="XDK12" s="176"/>
      <c r="XDL12" s="176"/>
      <c r="XDM12" s="176"/>
      <c r="XDN12" s="176"/>
      <c r="XDO12" s="176"/>
      <c r="XDP12" s="176"/>
      <c r="XDQ12" s="176"/>
      <c r="XDR12" s="176"/>
      <c r="XDS12" s="176"/>
      <c r="XDT12" s="176"/>
      <c r="XDU12" s="176"/>
      <c r="XDV12" s="176"/>
      <c r="XDW12" s="176"/>
      <c r="XDX12" s="176"/>
      <c r="XDY12" s="176"/>
      <c r="XDZ12" s="176"/>
      <c r="XEA12" s="176"/>
      <c r="XEB12" s="176"/>
      <c r="XEC12" s="176"/>
      <c r="XED12" s="176"/>
      <c r="XEE12" s="176"/>
      <c r="XEF12" s="176"/>
      <c r="XEG12" s="176"/>
      <c r="XEH12" s="176"/>
      <c r="XEI12" s="176"/>
      <c r="XEJ12" s="176"/>
      <c r="XEK12" s="176"/>
      <c r="XEL12" s="176"/>
      <c r="XEM12" s="176"/>
      <c r="XEN12" s="176"/>
      <c r="XEO12" s="176"/>
      <c r="XEP12" s="176"/>
      <c r="XEQ12" s="176"/>
      <c r="XER12" s="176"/>
      <c r="XES12" s="176"/>
      <c r="XET12" s="176"/>
      <c r="XEU12" s="176"/>
      <c r="XEV12" s="176"/>
      <c r="XEW12" s="176"/>
      <c r="XEX12" s="176"/>
      <c r="XEY12" s="176"/>
    </row>
    <row r="13" spans="1:16379" ht="24" customHeight="1">
      <c r="A13" s="177"/>
      <c r="B13" s="177" t="s">
        <v>53</v>
      </c>
      <c r="C13" s="177" t="s">
        <v>54</v>
      </c>
      <c r="D13" s="177" t="s">
        <v>55</v>
      </c>
      <c r="E13" s="177" t="s">
        <v>56</v>
      </c>
      <c r="F13" s="177" t="s">
        <v>57</v>
      </c>
      <c r="G13" s="178"/>
    </row>
    <row r="14" spans="1:16379" ht="33" customHeight="1">
      <c r="A14" s="179" t="s">
        <v>76</v>
      </c>
      <c r="B14" s="180">
        <f>ROUND(1.07^2,3)</f>
        <v>1.145</v>
      </c>
      <c r="C14" s="180">
        <v>1.07</v>
      </c>
      <c r="D14" s="180">
        <f>C14</f>
        <v>1.07</v>
      </c>
      <c r="E14" s="180">
        <f t="shared" ref="E14:F14" si="0">D14</f>
        <v>1.07</v>
      </c>
      <c r="F14" s="180">
        <f t="shared" si="0"/>
        <v>1.07</v>
      </c>
      <c r="G14" s="178"/>
    </row>
    <row r="15" spans="1:16379" ht="33" customHeight="1">
      <c r="A15" s="179" t="s">
        <v>77</v>
      </c>
      <c r="B15" s="181">
        <f>B12*B14</f>
        <v>0</v>
      </c>
      <c r="C15" s="181">
        <f t="shared" ref="C15:F15" si="1">B15*C14</f>
        <v>0</v>
      </c>
      <c r="D15" s="181">
        <f t="shared" si="1"/>
        <v>0</v>
      </c>
      <c r="E15" s="181">
        <f t="shared" si="1"/>
        <v>0</v>
      </c>
      <c r="F15" s="181">
        <f t="shared" si="1"/>
        <v>0</v>
      </c>
      <c r="G15" s="178"/>
    </row>
    <row r="16" spans="1:16379" ht="33" customHeight="1">
      <c r="A16" s="179" t="s">
        <v>86</v>
      </c>
      <c r="B16" s="181">
        <f>'T-4 Admin and NAF'!F22</f>
        <v>0</v>
      </c>
      <c r="C16" s="181">
        <f>'T-4 Admin and NAF'!G22</f>
        <v>0</v>
      </c>
      <c r="D16" s="181">
        <f>'T-4 Admin and NAF'!H22</f>
        <v>0</v>
      </c>
      <c r="E16" s="181">
        <f>'T-4 Admin and NAF'!I22</f>
        <v>0</v>
      </c>
      <c r="F16" s="181">
        <f>'T-4 Admin and NAF'!J22</f>
        <v>0</v>
      </c>
      <c r="G16" s="178"/>
    </row>
    <row r="17" spans="1:7" ht="33" customHeight="1">
      <c r="A17" s="179" t="s">
        <v>78</v>
      </c>
      <c r="B17" s="181">
        <f>SUM(B15:B16)</f>
        <v>0</v>
      </c>
      <c r="C17" s="181">
        <f t="shared" ref="C17:F17" si="2">SUM(C15:C16)</f>
        <v>0</v>
      </c>
      <c r="D17" s="181">
        <f t="shared" si="2"/>
        <v>0</v>
      </c>
      <c r="E17" s="181">
        <f t="shared" si="2"/>
        <v>0</v>
      </c>
      <c r="F17" s="181">
        <f t="shared" si="2"/>
        <v>0</v>
      </c>
      <c r="G17" s="178"/>
    </row>
    <row r="18" spans="1:7" ht="17.25" customHeight="1">
      <c r="A18" s="179"/>
      <c r="B18" s="181"/>
      <c r="C18" s="181"/>
      <c r="D18" s="181"/>
      <c r="E18" s="181"/>
      <c r="F18" s="181"/>
      <c r="G18" s="178"/>
    </row>
    <row r="19" spans="1:7" s="176" customFormat="1" ht="19.5" customHeight="1">
      <c r="A19" s="179" t="s">
        <v>109</v>
      </c>
      <c r="B19" s="182"/>
      <c r="C19" s="183"/>
      <c r="D19" s="183"/>
      <c r="E19" s="183"/>
      <c r="F19" s="181">
        <f>SUM(B17:F17)</f>
        <v>0</v>
      </c>
      <c r="G19" s="184"/>
    </row>
    <row r="20" spans="1:7" ht="18.75" customHeight="1">
      <c r="A20" s="103" t="s">
        <v>70</v>
      </c>
      <c r="B20" s="185"/>
      <c r="C20" s="185"/>
      <c r="D20" s="185"/>
      <c r="E20" s="185"/>
      <c r="F20" s="185"/>
    </row>
    <row r="21" spans="1:7" ht="15.75">
      <c r="A21" s="103" t="s">
        <v>108</v>
      </c>
    </row>
    <row r="26" spans="1:7">
      <c r="C26" s="186"/>
    </row>
    <row r="27" spans="1:7">
      <c r="C27" s="186"/>
    </row>
    <row r="28" spans="1:7">
      <c r="C28" s="186"/>
    </row>
    <row r="29" spans="1:7">
      <c r="C29" s="186"/>
    </row>
    <row r="30" spans="1:7">
      <c r="C30" s="186"/>
    </row>
    <row r="31" spans="1:7">
      <c r="C31" s="186"/>
    </row>
    <row r="32" spans="1:7">
      <c r="C32" s="186"/>
    </row>
    <row r="96" spans="1:2">
      <c r="A96" s="186"/>
      <c r="B96" s="186"/>
    </row>
    <row r="97" spans="1:2">
      <c r="A97" s="186"/>
      <c r="B97" s="186"/>
    </row>
  </sheetData>
  <sheetProtection password="DC70" sheet="1" objects="1" scenarios="1"/>
  <mergeCells count="2">
    <mergeCell ref="A9:F9"/>
    <mergeCell ref="A11:F11"/>
  </mergeCells>
  <printOptions horizontalCentered="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3484B8-9EFD-44F5-A226-0AB6FDEA8400}"/>
</file>

<file path=customXml/itemProps2.xml><?xml version="1.0" encoding="utf-8"?>
<ds:datastoreItem xmlns:ds="http://schemas.openxmlformats.org/officeDocument/2006/customXml" ds:itemID="{A48C94EF-2798-4DCF-96B4-599FF12043DE}"/>
</file>

<file path=customXml/itemProps3.xml><?xml version="1.0" encoding="utf-8"?>
<ds:datastoreItem xmlns:ds="http://schemas.openxmlformats.org/officeDocument/2006/customXml" ds:itemID="{805FC04A-0843-4959-BF1B-F5FA01231C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T-1 Fin. Proposal Instructions</vt:lpstr>
      <vt:lpstr>T-2 Fin. Compliance Checklist</vt:lpstr>
      <vt:lpstr>T-3 Explanations &amp; Deviations</vt:lpstr>
      <vt:lpstr>T-4 Admin and NAF</vt:lpstr>
      <vt:lpstr>T-5 Claims Repricing</vt:lpstr>
      <vt:lpstr>T-6 Financial Proposal Summary</vt:lpstr>
      <vt:lpstr>'T-1 Fin. Proposal Instructions'!Print_Area</vt:lpstr>
      <vt:lpstr>'T-2 Fin. Compliance Checklist'!Print_Area</vt:lpstr>
      <vt:lpstr>'T-3 Explanations &amp; Deviations'!Print_Area</vt:lpstr>
      <vt:lpstr>'T-4 Admin and NAF'!Print_Area</vt:lpstr>
      <vt:lpstr>'T-5 Claims Repricing'!Print_Area</vt:lpstr>
      <vt:lpstr>'T-6 Financial Proposal Summary'!Print_Area</vt:lpstr>
      <vt:lpstr>'T-6 Financial Proposal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SLEOLA Medical FA3 POS-SF Attachment T Financial Proposal</dc:title>
  <dc:creator/>
  <cp:lastModifiedBy/>
  <dcterms:created xsi:type="dcterms:W3CDTF">2006-09-16T00:00:00Z</dcterms:created>
  <dcterms:modified xsi:type="dcterms:W3CDTF">2014-04-07T13:00:20Z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
    <vt:lpwstr>Jerry Scherer</vt:lpwstr>
  </property>
</Properties>
</file>