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donna.walker\Documents\DBM\StateMedDir\"/>
    </mc:Choice>
  </mc:AlternateContent>
  <xr:revisionPtr revIDLastSave="0" documentId="8_{E31D9301-43CF-46AB-B28E-5AC091B70D4E}" xr6:coauthVersionLast="47" xr6:coauthVersionMax="47" xr10:uidLastSave="{00000000-0000-0000-0000-000000000000}"/>
  <bookViews>
    <workbookView xWindow="3804" yWindow="1848" windowWidth="16500" windowHeight="10836" activeTab="1" xr2:uid="{00000000-000D-0000-FFFF-FFFF00000000}"/>
  </bookViews>
  <sheets>
    <sheet name="Instructions" sheetId="2" r:id="rId1"/>
    <sheet name="Year 1" sheetId="3" r:id="rId2"/>
    <sheet name="Year 2" sheetId="4" r:id="rId3"/>
    <sheet name="Year 3" sheetId="5" r:id="rId4"/>
    <sheet name="Year 4" sheetId="6" r:id="rId5"/>
    <sheet name="Year 5" sheetId="7" r:id="rId6"/>
    <sheet name="Option Year 1" sheetId="10" r:id="rId7"/>
    <sheet name="Option Year 2" sheetId="11" r:id="rId8"/>
    <sheet name="Total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8" l="1"/>
  <c r="H9" i="11"/>
  <c r="H34" i="11"/>
  <c r="H28" i="11"/>
  <c r="H27" i="11"/>
  <c r="H26" i="11"/>
  <c r="H25" i="11"/>
  <c r="H24" i="11"/>
  <c r="H23" i="11"/>
  <c r="H22" i="11"/>
  <c r="H21" i="11"/>
  <c r="H20" i="11"/>
  <c r="H19" i="11"/>
  <c r="H18" i="11"/>
  <c r="H17" i="11"/>
  <c r="H30" i="11" s="1"/>
  <c r="H31" i="11" s="1"/>
  <c r="I32" i="8" s="1"/>
  <c r="H16" i="11"/>
  <c r="H15" i="11"/>
  <c r="H14" i="11"/>
  <c r="H13" i="11"/>
  <c r="H12" i="11"/>
  <c r="H11" i="11"/>
  <c r="H10" i="11"/>
  <c r="H34" i="10"/>
  <c r="H28" i="10"/>
  <c r="H27" i="10"/>
  <c r="H26" i="10"/>
  <c r="H25" i="10"/>
  <c r="H24" i="10"/>
  <c r="H23" i="10"/>
  <c r="H22" i="10"/>
  <c r="H21" i="10"/>
  <c r="H20" i="10"/>
  <c r="H19" i="10"/>
  <c r="H18" i="10"/>
  <c r="H17" i="10"/>
  <c r="H16" i="10"/>
  <c r="H15" i="10"/>
  <c r="H14" i="10"/>
  <c r="H13" i="10"/>
  <c r="H12" i="10"/>
  <c r="H11" i="10"/>
  <c r="H10" i="10"/>
  <c r="H9" i="10"/>
  <c r="H9" i="4"/>
  <c r="H30" i="10" l="1"/>
  <c r="H31" i="10" s="1"/>
  <c r="I29" i="8" s="1"/>
  <c r="H17" i="6"/>
  <c r="H17" i="5"/>
  <c r="H10" i="3"/>
  <c r="H9" i="7" l="1"/>
  <c r="H11" i="7"/>
  <c r="H12" i="7"/>
  <c r="H13" i="7"/>
  <c r="H14" i="7"/>
  <c r="H15" i="7"/>
  <c r="H16" i="7"/>
  <c r="H17" i="7"/>
  <c r="H9" i="6"/>
  <c r="H11" i="6"/>
  <c r="H12" i="6"/>
  <c r="H9" i="5"/>
  <c r="H11" i="5"/>
  <c r="H12" i="5"/>
  <c r="H13" i="5"/>
  <c r="H16" i="4"/>
  <c r="H17" i="4"/>
  <c r="H18" i="4"/>
  <c r="H19" i="4"/>
  <c r="H16" i="3" l="1"/>
  <c r="H9" i="3"/>
  <c r="H34" i="7"/>
  <c r="H34" i="6"/>
  <c r="H34" i="5"/>
  <c r="H34" i="4"/>
  <c r="H27" i="3"/>
  <c r="H12" i="4"/>
  <c r="H28" i="7" l="1"/>
  <c r="H27" i="7"/>
  <c r="H26" i="7"/>
  <c r="H25" i="7"/>
  <c r="H24" i="7"/>
  <c r="H23" i="7"/>
  <c r="H22" i="7"/>
  <c r="H21" i="7"/>
  <c r="H20" i="7"/>
  <c r="H19" i="7"/>
  <c r="H18" i="7"/>
  <c r="H10" i="7"/>
  <c r="H28" i="6"/>
  <c r="H27" i="6"/>
  <c r="H26" i="6"/>
  <c r="H25" i="6"/>
  <c r="H24" i="6"/>
  <c r="H23" i="6"/>
  <c r="H22" i="6"/>
  <c r="H21" i="6"/>
  <c r="H20" i="6"/>
  <c r="H19" i="6"/>
  <c r="H18" i="6"/>
  <c r="H16" i="6"/>
  <c r="H15" i="6"/>
  <c r="H14" i="6"/>
  <c r="H13" i="6"/>
  <c r="H10" i="6"/>
  <c r="H28" i="5"/>
  <c r="H27" i="5"/>
  <c r="H26" i="5"/>
  <c r="H25" i="5"/>
  <c r="H24" i="5"/>
  <c r="H23" i="5"/>
  <c r="H22" i="5"/>
  <c r="H21" i="5"/>
  <c r="H20" i="5"/>
  <c r="H19" i="5"/>
  <c r="H18" i="5"/>
  <c r="H16" i="5"/>
  <c r="H15" i="5"/>
  <c r="H14" i="5"/>
  <c r="H10" i="5"/>
  <c r="H28" i="4"/>
  <c r="H27" i="4"/>
  <c r="H26" i="4"/>
  <c r="H25" i="4"/>
  <c r="H24" i="4"/>
  <c r="H23" i="4"/>
  <c r="H22" i="4"/>
  <c r="H21" i="4"/>
  <c r="H20" i="4"/>
  <c r="H15" i="4"/>
  <c r="H14" i="4"/>
  <c r="H13" i="4"/>
  <c r="H11" i="4"/>
  <c r="H10" i="4"/>
  <c r="H34" i="3"/>
  <c r="H28" i="3"/>
  <c r="H26" i="3"/>
  <c r="H25" i="3"/>
  <c r="H24" i="3"/>
  <c r="H23" i="3"/>
  <c r="H22" i="3"/>
  <c r="H21" i="3"/>
  <c r="H20" i="3"/>
  <c r="H19" i="3"/>
  <c r="H18" i="3"/>
  <c r="H17" i="3"/>
  <c r="H15" i="3"/>
  <c r="H14" i="3"/>
  <c r="H13" i="3"/>
  <c r="H12" i="3"/>
  <c r="H11" i="3"/>
  <c r="H30" i="3" l="1"/>
  <c r="H30" i="6"/>
  <c r="H31" i="6" s="1"/>
  <c r="I23" i="8" s="1"/>
  <c r="H30" i="7"/>
  <c r="H31" i="7" s="1"/>
  <c r="I26" i="8" s="1"/>
  <c r="H30" i="5"/>
  <c r="H31" i="5" s="1"/>
  <c r="I20" i="8" s="1"/>
  <c r="H30" i="4"/>
  <c r="H31" i="4" s="1"/>
  <c r="I17" i="8" s="1"/>
  <c r="H31" i="3" l="1"/>
  <c r="I14" i="8" s="1"/>
  <c r="I35" i="8" s="1"/>
</calcChain>
</file>

<file path=xl/sharedStrings.xml><?xml version="1.0" encoding="utf-8"?>
<sst xmlns="http://schemas.openxmlformats.org/spreadsheetml/2006/main" count="865" uniqueCount="119">
  <si>
    <t>REQUIRED SERVICE</t>
  </si>
  <si>
    <t>ESTIMATED # OF UNITS PER MONTH
 (Exams, Sessions, Tests or Hours)</t>
  </si>
  <si>
    <t>UNIT PRICE</t>
  </si>
  <si>
    <t>UNIT</t>
  </si>
  <si>
    <t>ESTIMATED
PRICE PER MONTH</t>
  </si>
  <si>
    <t>X</t>
  </si>
  <si>
    <t>EXAM</t>
  </si>
  <si>
    <t>=</t>
  </si>
  <si>
    <t>HOUR</t>
  </si>
  <si>
    <t xml:space="preserve"> </t>
  </si>
  <si>
    <t>SESSION</t>
  </si>
  <si>
    <t>TEST</t>
  </si>
  <si>
    <t>ESTIMATED TOTAL PRICE-PER MONTH (A)</t>
  </si>
  <si>
    <t>ESTIMATED YEAR 1 TOTAL ANNUAL PRICE = “ESTIMATED TOTAL PRICE PER MONTH”       Year One 
(From Line "A" above x 12 Months)</t>
  </si>
  <si>
    <t>(B)</t>
  </si>
  <si>
    <t>Fee</t>
  </si>
  <si>
    <t>Company Name:</t>
  </si>
  <si>
    <t>Address:</t>
  </si>
  <si>
    <t>City, State, Zip:</t>
  </si>
  <si>
    <t>Federal Identification No:</t>
  </si>
  <si>
    <t>eMarylandMarketplace No:</t>
  </si>
  <si>
    <t>ESTIMATED YEAR 2 TOTAL ANNUAL PRICE = “ESTIMATED TOTAL PRICE PER MONTH”       Year Two 
(From Line "C" above x 12 Months)</t>
  </si>
  <si>
    <t>(D)</t>
  </si>
  <si>
    <t>ESTIMATED TOTAL PRICE-PER MONTH (E)</t>
  </si>
  <si>
    <t>ESTIMATED YEAR 3 TOTAL ANNUAL PRICE = “ESTIMATED TOTAL PRICE PER MONTH”       Year Three 
(From Line "E" above x 12 Months)</t>
  </si>
  <si>
    <t>(F)</t>
  </si>
  <si>
    <t>ESTIMATED TOTAL PRICE-PER MONTH (G)</t>
  </si>
  <si>
    <t>(H)</t>
  </si>
  <si>
    <t>ESTIMATED TOTAL PRICE-PER MONTH (I)</t>
  </si>
  <si>
    <t>ESTIMATED YEAR 5 TOTAL ANNUAL PRICE = “ESTIMATED TOTAL PRICE PER MONTH”       Year Five 
(From Line "I" above x 12 Months)</t>
  </si>
  <si>
    <t>(J)</t>
  </si>
  <si>
    <t>ESTIMATED YEAR ONE TOTAL ANNUAL PRICE = "ESTIMATED TOTAL PRICE PER MONTH" Year One</t>
  </si>
  <si>
    <t>(From Line "A" on Year 1 tab)</t>
  </si>
  <si>
    <t>ESTIMATED YEAR TWO TOTAL ANNUAL PRICE = "ESTIMATED TOTAL PRICE PER MONTH" Year Two</t>
  </si>
  <si>
    <t>(From Line "C" on Year 2 tab)</t>
  </si>
  <si>
    <t>ESTIMATED YEAR THREE TOTAL ANNUAL PRICE = "ESTIMATED TOTAL PRICE PER MONTH" Year Three</t>
  </si>
  <si>
    <t>(From Line "E" on Year 3 tab)</t>
  </si>
  <si>
    <t>ESTIMATED YEAR FOUR TOTAL ANNUAL PRICE = "ESTIMATED TOTAL PRICE PER MONTH" Year Four</t>
  </si>
  <si>
    <t>(From Line "G" on Year 4 tab)</t>
  </si>
  <si>
    <t>ESTIMATED YEAR FIVE TOTAL ANNUAL PRICE = "ESTIMATED TOTAL PRICE PER MONTH" Year Five</t>
  </si>
  <si>
    <t>(From Line "I" on Year 5 tab)</t>
  </si>
  <si>
    <t>Authorized Representative Signature/Date:</t>
  </si>
  <si>
    <t>2.3.1.1 </t>
  </si>
  <si>
    <t>2.3.2</t>
  </si>
  <si>
    <t xml:space="preserve">2.3.4 </t>
  </si>
  <si>
    <t>2.3.3</t>
  </si>
  <si>
    <t>2.3.6</t>
  </si>
  <si>
    <t>2.3.7</t>
  </si>
  <si>
    <t>2.3.8</t>
  </si>
  <si>
    <t>2.3.9</t>
  </si>
  <si>
    <t>2.3.10</t>
  </si>
  <si>
    <t>2.3.13</t>
  </si>
  <si>
    <t>2.3.14</t>
  </si>
  <si>
    <t>2.3.15.2</t>
  </si>
  <si>
    <t>2.3.17</t>
  </si>
  <si>
    <t>2.3.19</t>
  </si>
  <si>
    <t>2.3.21</t>
  </si>
  <si>
    <t>2.3.22</t>
  </si>
  <si>
    <t>2.3.24.1</t>
  </si>
  <si>
    <t>2.3.25.1</t>
  </si>
  <si>
    <t>2.3.25.2</t>
  </si>
  <si>
    <t>Standard Psychological Evaluations of Employees/Applicants</t>
  </si>
  <si>
    <t>Initial Workability Examinations</t>
  </si>
  <si>
    <t xml:space="preserve">Follow-up Workability Examinations </t>
  </si>
  <si>
    <t>Substance Abuse MRO Services</t>
  </si>
  <si>
    <t>Testimony and Preparation</t>
  </si>
  <si>
    <t>Medical Specialist and Laboratory Services</t>
  </si>
  <si>
    <t>Bloodborne Pathogen - Education Services</t>
  </si>
  <si>
    <t>MDOT Physicals - FAA 2nd Class Airmen Certification Physicals</t>
  </si>
  <si>
    <t>Fitness-For-Duty/Return to Work Examinations</t>
  </si>
  <si>
    <t>Medical Advisor/Consultation Services &amp; Ergonomic Job Assessment Profiles</t>
  </si>
  <si>
    <t>Critical Incident Stress Management/Critical Incident Stress Debriefing For Employees</t>
  </si>
  <si>
    <t>Medical Screening and Surveillance Examinations/Annual or Periodic Physical Examinations</t>
  </si>
  <si>
    <t xml:space="preserve">Bloodborne Pathogen - Post-Exposure Testing, Counseling, and Treatment </t>
  </si>
  <si>
    <t>ESTIMATED TOTAL PRICE-PER MONTH (C)</t>
  </si>
  <si>
    <t>USDOT Regulated Physical Examinations</t>
  </si>
  <si>
    <t>USDOT Regulated Drug Testing</t>
  </si>
  <si>
    <t>USDOT Regulated Alcohol Testing</t>
  </si>
  <si>
    <t>Routine Pre-Placement Physicals for Employees/Applicants</t>
  </si>
  <si>
    <t>Pre-Placement Physicals Based Upon Ergonomic Job Assessment Profiles for Employees/Applicants</t>
  </si>
  <si>
    <t>2.3.1.2</t>
  </si>
  <si>
    <t xml:space="preserve">Non-Federal Drug Testing </t>
  </si>
  <si>
    <t>Alcohol Testing</t>
  </si>
  <si>
    <t>RFP SECTION #</t>
  </si>
  <si>
    <t>2.3.29</t>
  </si>
  <si>
    <t>Optional 24/7 Location (monthly fee)</t>
  </si>
  <si>
    <t>ESTIMATED YEAR 4 TOTAL ANNUAL PRICE = “ESTIMATED TOTAL PRICE PER MONTH”       Year Four 
(From Line "G" above x 12 Months)</t>
  </si>
  <si>
    <t>Each of the Estimated Total Annual Price for the five (5) years of the Contract (prices B, D, F, H &amp; J) is added to produce the "Estimated Total of Contract" Line (K)</t>
  </si>
  <si>
    <t>Request for State Medical Director and Occupational Services Proposals for Maryland State Agencies</t>
  </si>
  <si>
    <t xml:space="preserve">ATTACHMENT F - Financial Proposal </t>
  </si>
  <si>
    <r>
      <rPr>
        <b/>
        <sz val="10"/>
        <color theme="0"/>
        <rFont val="Calibri"/>
        <family val="2"/>
        <scheme val="minor"/>
      </rPr>
      <t>Solicitation No</t>
    </r>
    <r>
      <rPr>
        <sz val="10"/>
        <color theme="0"/>
        <rFont val="Calibri"/>
        <family val="2"/>
        <scheme val="minor"/>
      </rPr>
      <t>.</t>
    </r>
    <r>
      <rPr>
        <sz val="10"/>
        <color rgb="FF000000"/>
        <rFont val="Calibri"/>
        <family val="2"/>
        <scheme val="minor"/>
      </rPr>
      <t xml:space="preserve"> </t>
    </r>
  </si>
  <si>
    <t xml:space="preserve">Instructions: </t>
  </si>
  <si>
    <t xml:space="preserve">The Financial Proposal cover letter must be signed by an individual who is authorized to commit the Offeror to all of the  </t>
  </si>
  <si>
    <t>pricing and terms as quoted herein.</t>
  </si>
  <si>
    <t>Authorized Representative Name:</t>
  </si>
  <si>
    <t>Authorized Representative Title:</t>
  </si>
  <si>
    <t>Authorized Representative Phone No:</t>
  </si>
  <si>
    <t>Authorized Representative Email:</t>
  </si>
  <si>
    <t>ESTIMATED OPTION YEAR 2 TOTAL ANNUAL PRICE = "ESTIMATED TOTAL PRICE PER MONTH" Option Year 2</t>
  </si>
  <si>
    <t>ESTIMATED OPTION YEAR 1 TOTAL ANNUAL PRICE = "ESTIMATED TOTAL PRICE PER MONTH" Option Year 1</t>
  </si>
  <si>
    <t>ATTACHMENT F -  FINANCIAL PROPOSAL FOR (Unit Prices for Contract Year One)</t>
  </si>
  <si>
    <t>ATTACHMENT F -  FINANCIAL PROPOSAL FOR (Unit Prices for Contract Year Two)</t>
  </si>
  <si>
    <t>ATTACHMENT F - FINANCIAL PROPOSAL FOR (Unit Prices for Contract Year Four)</t>
  </si>
  <si>
    <t>ATTACHMENT F  FINANCIAL PROPOSAL FOR (Unit Prices for Contract Year Five)</t>
  </si>
  <si>
    <t>ESTIMATED OPTION YEAR 1 TOTAL ANNUAL PRICE = “ESTIMATED TOTAL PRICE PER MONTH”       Option Year 1
(From Line "K" above x 12 Months)</t>
  </si>
  <si>
    <t>(L)</t>
  </si>
  <si>
    <t>ESTIMATED TOTAL PRICE-PER MONTH (K)</t>
  </si>
  <si>
    <t>ATTACHMENT F - FINANCIAL PROPOSAL FOR (Unit Prices for Contract Option Year 1)</t>
  </si>
  <si>
    <t>ESTIMATED TOTAL PRICE-PER MONTH (M)</t>
  </si>
  <si>
    <t>(N)</t>
  </si>
  <si>
    <t>ESTIMATED OPTIOn YEAR 2 TOTAL ANNUAL PRICE = “ESTIMATED TOTAL PRICE PER MONTH”  Option Year 2 
(From Line "M" above x 12 Months)</t>
  </si>
  <si>
    <t>ATTACHMENT F -  FINANCIAL PROPOSAL FOR (Unit Prices for Contract Option Year 2)</t>
  </si>
  <si>
    <t>(From Line "K" on Year 5 tab)</t>
  </si>
  <si>
    <t>(From Line "M" on Year 5 tab)</t>
  </si>
  <si>
    <t xml:space="preserve">ESTIMATED TOTAL 7-YEAR CONTRACT PRICE </t>
  </si>
  <si>
    <t>(O)</t>
  </si>
  <si>
    <t>Section 2.3.29 Optional 24/7 Location Monthly Fees for Total 7 Year Contract</t>
  </si>
  <si>
    <t>ATTACHMENT F -  Financial Form Total Prices</t>
  </si>
  <si>
    <t>Offerors are to complete each Year tab with its unit price per examination, session, test or hour, as applicable.  The forms will automatically calculate the ESTIMATED PRICE PER MONTH, extension and add all extended prices to the ESTIMATED TOTAL PRICE PER MONTH cell for each contract year.  The form will then automatically populate the ESTIMATED YEAR TOTAL ANNUAL PRICE.  Each of these years' prices will then be populated in their respective cell on the Totals tab.  The form will calculate all totals from all years to produce the ESTIMATED TOTAL 7-YEAR CONTRACT PRICE (O).
Offerors will only be allowed to enter unit prices and Company information as all other cells are locked.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</si>
</sst>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0"/>
      <color rgb="FF000000"/>
      <name val="Times New Roman"/>
      <charset val="204"/>
    </font>
    <font>
      <b/>
      <sz val="11"/>
      <color theme="1"/>
      <name val="Calibri"/>
      <family val="2"/>
      <scheme val="minor"/>
    </font>
    <font>
      <b/>
      <i/>
      <sz val="11"/>
      <color theme="1"/>
      <name val="Calibri"/>
      <family val="2"/>
      <scheme val="minor"/>
    </font>
    <font>
      <sz val="10"/>
      <color rgb="FF000000"/>
      <name val="Calibri"/>
      <family val="2"/>
      <scheme val="minor"/>
    </font>
    <font>
      <sz val="10"/>
      <name val="Calibri"/>
      <family val="2"/>
      <scheme val="minor"/>
    </font>
    <font>
      <b/>
      <sz val="10"/>
      <color rgb="FF000000"/>
      <name val="Calibri"/>
      <family val="2"/>
      <scheme val="minor"/>
    </font>
    <font>
      <sz val="11"/>
      <color rgb="FF00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sz val="10"/>
      <color theme="0"/>
      <name val="Calibri"/>
      <family val="2"/>
      <scheme val="minor"/>
    </font>
    <font>
      <b/>
      <sz val="10"/>
      <color theme="0"/>
      <name val="Calibri"/>
      <family val="2"/>
      <scheme val="minor"/>
    </font>
    <font>
      <sz val="12"/>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rgb="FF9900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applyFill="1" applyBorder="1" applyAlignment="1">
      <alignment horizontal="left" vertical="top"/>
    </xf>
    <xf numFmtId="164" fontId="1" fillId="0" borderId="0" xfId="0" applyNumberFormat="1" applyFont="1"/>
    <xf numFmtId="0" fontId="1" fillId="0" borderId="0" xfId="0" applyFont="1"/>
    <xf numFmtId="0" fontId="2" fillId="0" borderId="0" xfId="0" applyFont="1"/>
    <xf numFmtId="0" fontId="1" fillId="0" borderId="4" xfId="0" applyFont="1" applyBorder="1" applyAlignment="1">
      <alignment horizontal="center"/>
    </xf>
    <xf numFmtId="0" fontId="1" fillId="0" borderId="0" xfId="0" applyFont="1" applyAlignment="1">
      <alignment horizontal="center"/>
    </xf>
    <xf numFmtId="0" fontId="2" fillId="0" borderId="0" xfId="0" applyFont="1" applyAlignment="1">
      <alignment horizontal="right"/>
    </xf>
    <xf numFmtId="0" fontId="1" fillId="2" borderId="2" xfId="0" applyFont="1" applyFill="1" applyBorder="1" applyAlignment="1">
      <alignment horizontal="center" vertical="center" wrapText="1"/>
    </xf>
    <xf numFmtId="0" fontId="3" fillId="0" borderId="0" xfId="0" applyFont="1" applyAlignment="1">
      <alignment wrapText="1"/>
    </xf>
    <xf numFmtId="0" fontId="3" fillId="0" borderId="0" xfId="0" applyFont="1"/>
    <xf numFmtId="0" fontId="3" fillId="0" borderId="0" xfId="0" applyFont="1" applyProtection="1">
      <protection locked="0"/>
    </xf>
    <xf numFmtId="0" fontId="3" fillId="0" borderId="0" xfId="0" applyFont="1" applyAlignment="1">
      <alignment vertical="top"/>
    </xf>
    <xf numFmtId="0" fontId="3" fillId="0" borderId="0" xfId="0" applyFont="1" applyAlignment="1">
      <alignment horizontal="left" vertical="center"/>
    </xf>
    <xf numFmtId="0" fontId="3" fillId="0" borderId="0" xfId="0" applyFont="1" applyAlignment="1">
      <alignment horizontal="center"/>
    </xf>
    <xf numFmtId="164" fontId="3" fillId="0" borderId="0" xfId="0" applyNumberFormat="1" applyFont="1"/>
    <xf numFmtId="0" fontId="3" fillId="0" borderId="0" xfId="0" applyFont="1" applyAlignment="1">
      <alignment horizontal="left"/>
    </xf>
    <xf numFmtId="164" fontId="3" fillId="0" borderId="0" xfId="0" applyNumberFormat="1" applyFont="1" applyProtection="1">
      <protection locked="0"/>
    </xf>
    <xf numFmtId="2" fontId="3" fillId="0" borderId="0" xfId="0" applyNumberFormat="1" applyFont="1"/>
    <xf numFmtId="2" fontId="3" fillId="0" borderId="0" xfId="0" applyNumberFormat="1" applyFont="1" applyProtection="1">
      <protection locked="0"/>
    </xf>
    <xf numFmtId="0" fontId="3" fillId="0" borderId="0" xfId="0" applyFont="1" applyAlignment="1">
      <alignment horizontal="right"/>
    </xf>
    <xf numFmtId="0" fontId="4" fillId="0" borderId="0" xfId="0" applyFont="1" applyProtection="1">
      <protection locked="0"/>
    </xf>
    <xf numFmtId="1" fontId="3" fillId="0" borderId="0" xfId="0" applyNumberFormat="1" applyFont="1" applyAlignment="1">
      <alignment horizontal="center"/>
    </xf>
    <xf numFmtId="164" fontId="3" fillId="0" borderId="0" xfId="0" applyNumberFormat="1" applyFont="1" applyAlignment="1">
      <alignment horizontal="right"/>
    </xf>
    <xf numFmtId="164" fontId="5" fillId="0" borderId="0" xfId="0" applyNumberFormat="1" applyFont="1"/>
    <xf numFmtId="0" fontId="3" fillId="2" borderId="0" xfId="0" applyFont="1" applyFill="1" applyAlignment="1">
      <alignment vertical="top"/>
    </xf>
    <xf numFmtId="0" fontId="3" fillId="2" borderId="0" xfId="0" applyFont="1" applyFill="1"/>
    <xf numFmtId="0" fontId="3" fillId="2" borderId="0" xfId="0" applyFont="1" applyFill="1" applyAlignment="1">
      <alignment horizontal="center"/>
    </xf>
    <xf numFmtId="164" fontId="3" fillId="4" borderId="0" xfId="0" applyNumberFormat="1" applyFont="1" applyFill="1" applyBorder="1" applyAlignment="1">
      <alignment horizontal="right"/>
    </xf>
    <xf numFmtId="0" fontId="5" fillId="0" borderId="0" xfId="0" applyFont="1"/>
    <xf numFmtId="164" fontId="6" fillId="0" borderId="0" xfId="0" applyNumberFormat="1" applyFont="1" applyAlignment="1">
      <alignment horizontal="center"/>
    </xf>
    <xf numFmtId="164" fontId="3" fillId="5" borderId="2" xfId="0" applyNumberFormat="1" applyFont="1" applyFill="1" applyBorder="1"/>
    <xf numFmtId="164" fontId="6" fillId="5" borderId="2" xfId="0" applyNumberFormat="1" applyFont="1" applyFill="1" applyBorder="1" applyAlignment="1">
      <alignment horizontal="right"/>
    </xf>
    <xf numFmtId="164" fontId="8" fillId="5" borderId="2" xfId="0" applyNumberFormat="1" applyFont="1" applyFill="1" applyBorder="1" applyAlignment="1">
      <alignment horizontal="right"/>
    </xf>
    <xf numFmtId="0" fontId="9" fillId="0" borderId="4" xfId="0" applyFont="1" applyBorder="1" applyAlignment="1">
      <alignment horizontal="center"/>
    </xf>
    <xf numFmtId="0" fontId="9" fillId="0" borderId="6" xfId="0" applyFont="1" applyBorder="1" applyAlignment="1">
      <alignment horizontal="center"/>
    </xf>
    <xf numFmtId="164" fontId="9" fillId="0" borderId="7" xfId="0" applyNumberFormat="1" applyFont="1" applyBorder="1"/>
    <xf numFmtId="0" fontId="9" fillId="0" borderId="0" xfId="0" applyFont="1" applyAlignment="1">
      <alignment horizontal="center"/>
    </xf>
    <xf numFmtId="0" fontId="7" fillId="0" borderId="0" xfId="0" applyFont="1" applyAlignment="1">
      <alignment horizontal="center"/>
    </xf>
    <xf numFmtId="0" fontId="7" fillId="0" borderId="0" xfId="0" applyFont="1"/>
    <xf numFmtId="0" fontId="9" fillId="0" borderId="0" xfId="0" applyFont="1"/>
    <xf numFmtId="164" fontId="9" fillId="0" borderId="7" xfId="0" applyNumberFormat="1" applyFont="1" applyFill="1" applyBorder="1"/>
    <xf numFmtId="0" fontId="3" fillId="0" borderId="0" xfId="0" applyFont="1" applyFill="1"/>
    <xf numFmtId="0" fontId="12" fillId="0" borderId="0" xfId="0" applyFont="1"/>
    <xf numFmtId="0" fontId="3" fillId="0" borderId="0" xfId="0" applyFont="1" applyFill="1" applyAlignment="1"/>
    <xf numFmtId="0" fontId="3" fillId="0" borderId="0" xfId="0" applyFont="1" applyAlignment="1"/>
    <xf numFmtId="0" fontId="3" fillId="0" borderId="0" xfId="0" applyFont="1" applyFill="1" applyAlignment="1">
      <alignment horizontal="center"/>
    </xf>
    <xf numFmtId="0" fontId="1" fillId="0" borderId="0" xfId="0" applyFont="1" applyAlignment="1"/>
    <xf numFmtId="0" fontId="3" fillId="0" borderId="0" xfId="0" applyFont="1" applyAlignment="1">
      <alignment horizontal="left"/>
    </xf>
    <xf numFmtId="164" fontId="3" fillId="5" borderId="0" xfId="0" applyNumberFormat="1" applyFont="1" applyFill="1" applyBorder="1"/>
    <xf numFmtId="0" fontId="3" fillId="0" borderId="0" xfId="0" applyFont="1" applyProtection="1"/>
    <xf numFmtId="164" fontId="3" fillId="0" borderId="0" xfId="0" applyNumberFormat="1" applyFont="1" applyProtection="1"/>
    <xf numFmtId="0" fontId="1" fillId="2" borderId="2" xfId="0" applyFont="1" applyFill="1" applyBorder="1" applyAlignment="1" applyProtection="1">
      <alignment horizontal="center" vertical="center" wrapText="1"/>
      <protection locked="0"/>
    </xf>
    <xf numFmtId="0" fontId="3" fillId="3" borderId="6" xfId="0" applyFont="1" applyFill="1" applyBorder="1" applyProtection="1">
      <protection locked="0"/>
    </xf>
    <xf numFmtId="0" fontId="3" fillId="3" borderId="6" xfId="0" applyFont="1" applyFill="1" applyBorder="1" applyAlignment="1" applyProtection="1">
      <protection locked="0"/>
    </xf>
    <xf numFmtId="0" fontId="3" fillId="0" borderId="0" xfId="0" applyFont="1" applyFill="1" applyBorder="1" applyAlignment="1" applyProtection="1">
      <protection locked="0"/>
    </xf>
    <xf numFmtId="0" fontId="3" fillId="0" borderId="0" xfId="0" applyFont="1" applyAlignment="1">
      <alignment horizontal="left" vertical="top" wrapText="1"/>
    </xf>
    <xf numFmtId="0" fontId="3" fillId="6" borderId="0" xfId="0" applyFont="1" applyFill="1" applyAlignment="1">
      <alignment horizontal="center"/>
    </xf>
    <xf numFmtId="0" fontId="3" fillId="3" borderId="1" xfId="0" applyFont="1" applyFill="1" applyBorder="1" applyAlignment="1" applyProtection="1">
      <alignment horizontal="center"/>
      <protection locked="0"/>
    </xf>
    <xf numFmtId="0" fontId="3" fillId="0" borderId="1" xfId="0" applyFont="1" applyBorder="1" applyAlignment="1">
      <alignment horizontal="center"/>
    </xf>
    <xf numFmtId="0" fontId="9" fillId="0" borderId="3" xfId="0" applyFont="1" applyBorder="1" applyAlignment="1">
      <alignment horizontal="left" wrapText="1"/>
    </xf>
    <xf numFmtId="0" fontId="9" fillId="0" borderId="4" xfId="0" applyFont="1" applyBorder="1" applyAlignment="1">
      <alignment horizontal="left"/>
    </xf>
    <xf numFmtId="0" fontId="9" fillId="0" borderId="5" xfId="0" applyFont="1" applyBorder="1" applyAlignment="1">
      <alignment horizontal="left"/>
    </xf>
    <xf numFmtId="0" fontId="9" fillId="0" borderId="8" xfId="0" applyFont="1" applyBorder="1" applyAlignment="1">
      <alignment horizontal="left"/>
    </xf>
    <xf numFmtId="0" fontId="9" fillId="0" borderId="1" xfId="0" applyFont="1" applyBorder="1" applyAlignment="1">
      <alignment horizontal="left"/>
    </xf>
    <xf numFmtId="0" fontId="9" fillId="0" borderId="9" xfId="0" applyFont="1" applyBorder="1" applyAlignment="1">
      <alignment horizontal="left"/>
    </xf>
    <xf numFmtId="0" fontId="3"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right"/>
    </xf>
    <xf numFmtId="164" fontId="3" fillId="3" borderId="1" xfId="0" applyNumberFormat="1" applyFont="1" applyFill="1" applyBorder="1" applyProtection="1">
      <protection locked="0"/>
    </xf>
    <xf numFmtId="0" fontId="3" fillId="3" borderId="1" xfId="0" applyFont="1" applyFill="1" applyBorder="1" applyProtection="1">
      <protection locked="0"/>
    </xf>
    <xf numFmtId="0" fontId="3" fillId="0" borderId="1" xfId="0" applyFont="1" applyBorder="1" applyProtection="1">
      <protection locked="0"/>
    </xf>
    <xf numFmtId="0" fontId="3" fillId="0" borderId="0" xfId="0" applyFont="1" applyAlignment="1">
      <alignment horizontal="left"/>
    </xf>
    <xf numFmtId="0" fontId="9" fillId="0" borderId="0" xfId="0" applyFont="1" applyAlignment="1">
      <alignment horizontal="right"/>
    </xf>
    <xf numFmtId="0" fontId="7" fillId="0" borderId="0" xfId="0" applyFont="1" applyAlignment="1">
      <alignment horizontal="right"/>
    </xf>
  </cellXfs>
  <cellStyles count="1">
    <cellStyle name="Normal" xfId="0" builtinId="0"/>
  </cellStyles>
  <dxfs count="0"/>
  <tableStyles count="0" defaultTableStyle="TableStyleMedium9"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opLeftCell="A4" zoomScale="120" zoomScaleNormal="120" zoomScalePageLayoutView="110" workbookViewId="0">
      <selection activeCell="A10" sqref="A10:L25"/>
    </sheetView>
  </sheetViews>
  <sheetFormatPr defaultColWidth="8.77734375" defaultRowHeight="13.8" x14ac:dyDescent="0.3"/>
  <cols>
    <col min="1" max="16384" width="8.77734375" style="9"/>
  </cols>
  <sheetData>
    <row r="1" spans="1:12" ht="15.6" x14ac:dyDescent="0.3">
      <c r="A1" s="42" t="s">
        <v>88</v>
      </c>
      <c r="B1" s="42"/>
      <c r="C1" s="42"/>
      <c r="D1" s="42"/>
      <c r="E1" s="42"/>
      <c r="F1" s="42"/>
      <c r="G1" s="42"/>
      <c r="H1" s="42"/>
      <c r="I1" s="42"/>
      <c r="J1" s="42"/>
    </row>
    <row r="2" spans="1:12" x14ac:dyDescent="0.3">
      <c r="A2" s="9" t="s">
        <v>89</v>
      </c>
    </row>
    <row r="4" spans="1:12" x14ac:dyDescent="0.3">
      <c r="A4" s="56" t="s">
        <v>90</v>
      </c>
      <c r="B4" s="56"/>
      <c r="C4" s="56"/>
      <c r="D4" s="56"/>
      <c r="E4" s="56"/>
      <c r="F4" s="56"/>
      <c r="G4" s="56"/>
      <c r="H4" s="56"/>
      <c r="I4" s="56"/>
      <c r="J4" s="56"/>
      <c r="K4" s="56"/>
      <c r="L4" s="56"/>
    </row>
    <row r="6" spans="1:12" x14ac:dyDescent="0.3">
      <c r="A6" s="9" t="s">
        <v>91</v>
      </c>
    </row>
    <row r="7" spans="1:12" x14ac:dyDescent="0.3">
      <c r="A7" s="9" t="s">
        <v>92</v>
      </c>
    </row>
    <row r="8" spans="1:12" x14ac:dyDescent="0.3">
      <c r="A8" s="9" t="s">
        <v>93</v>
      </c>
    </row>
    <row r="10" spans="1:12" ht="12.75" customHeight="1" x14ac:dyDescent="0.3">
      <c r="A10" s="55" t="s">
        <v>118</v>
      </c>
      <c r="B10" s="55"/>
      <c r="C10" s="55"/>
      <c r="D10" s="55"/>
      <c r="E10" s="55"/>
      <c r="F10" s="55"/>
      <c r="G10" s="55"/>
      <c r="H10" s="55"/>
      <c r="I10" s="55"/>
      <c r="J10" s="55"/>
      <c r="K10" s="55"/>
      <c r="L10" s="55"/>
    </row>
    <row r="11" spans="1:12" x14ac:dyDescent="0.3">
      <c r="A11" s="55"/>
      <c r="B11" s="55"/>
      <c r="C11" s="55"/>
      <c r="D11" s="55"/>
      <c r="E11" s="55"/>
      <c r="F11" s="55"/>
      <c r="G11" s="55"/>
      <c r="H11" s="55"/>
      <c r="I11" s="55"/>
      <c r="J11" s="55"/>
      <c r="K11" s="55"/>
      <c r="L11" s="55"/>
    </row>
    <row r="12" spans="1:12" x14ac:dyDescent="0.3">
      <c r="A12" s="55"/>
      <c r="B12" s="55"/>
      <c r="C12" s="55"/>
      <c r="D12" s="55"/>
      <c r="E12" s="55"/>
      <c r="F12" s="55"/>
      <c r="G12" s="55"/>
      <c r="H12" s="55"/>
      <c r="I12" s="55"/>
      <c r="J12" s="55"/>
      <c r="K12" s="55"/>
      <c r="L12" s="55"/>
    </row>
    <row r="13" spans="1:12" x14ac:dyDescent="0.3">
      <c r="A13" s="55"/>
      <c r="B13" s="55"/>
      <c r="C13" s="55"/>
      <c r="D13" s="55"/>
      <c r="E13" s="55"/>
      <c r="F13" s="55"/>
      <c r="G13" s="55"/>
      <c r="H13" s="55"/>
      <c r="I13" s="55"/>
      <c r="J13" s="55"/>
      <c r="K13" s="55"/>
      <c r="L13" s="55"/>
    </row>
    <row r="14" spans="1:12" x14ac:dyDescent="0.3">
      <c r="A14" s="55"/>
      <c r="B14" s="55"/>
      <c r="C14" s="55"/>
      <c r="D14" s="55"/>
      <c r="E14" s="55"/>
      <c r="F14" s="55"/>
      <c r="G14" s="55"/>
      <c r="H14" s="55"/>
      <c r="I14" s="55"/>
      <c r="J14" s="55"/>
      <c r="K14" s="55"/>
      <c r="L14" s="55"/>
    </row>
    <row r="15" spans="1:12" x14ac:dyDescent="0.3">
      <c r="A15" s="55"/>
      <c r="B15" s="55"/>
      <c r="C15" s="55"/>
      <c r="D15" s="55"/>
      <c r="E15" s="55"/>
      <c r="F15" s="55"/>
      <c r="G15" s="55"/>
      <c r="H15" s="55"/>
      <c r="I15" s="55"/>
      <c r="J15" s="55"/>
      <c r="K15" s="55"/>
      <c r="L15" s="55"/>
    </row>
    <row r="16" spans="1:12" x14ac:dyDescent="0.3">
      <c r="A16" s="55"/>
      <c r="B16" s="55"/>
      <c r="C16" s="55"/>
      <c r="D16" s="55"/>
      <c r="E16" s="55"/>
      <c r="F16" s="55"/>
      <c r="G16" s="55"/>
      <c r="H16" s="55"/>
      <c r="I16" s="55"/>
      <c r="J16" s="55"/>
      <c r="K16" s="55"/>
      <c r="L16" s="55"/>
    </row>
    <row r="17" spans="1:12" x14ac:dyDescent="0.3">
      <c r="A17" s="55"/>
      <c r="B17" s="55"/>
      <c r="C17" s="55"/>
      <c r="D17" s="55"/>
      <c r="E17" s="55"/>
      <c r="F17" s="55"/>
      <c r="G17" s="55"/>
      <c r="H17" s="55"/>
      <c r="I17" s="55"/>
      <c r="J17" s="55"/>
      <c r="K17" s="55"/>
      <c r="L17" s="55"/>
    </row>
    <row r="18" spans="1:12" x14ac:dyDescent="0.3">
      <c r="A18" s="55"/>
      <c r="B18" s="55"/>
      <c r="C18" s="55"/>
      <c r="D18" s="55"/>
      <c r="E18" s="55"/>
      <c r="F18" s="55"/>
      <c r="G18" s="55"/>
      <c r="H18" s="55"/>
      <c r="I18" s="55"/>
      <c r="J18" s="55"/>
      <c r="K18" s="55"/>
      <c r="L18" s="55"/>
    </row>
    <row r="19" spans="1:12" ht="13.5" customHeight="1" x14ac:dyDescent="0.3">
      <c r="A19" s="55"/>
      <c r="B19" s="55"/>
      <c r="C19" s="55"/>
      <c r="D19" s="55"/>
      <c r="E19" s="55"/>
      <c r="F19" s="55"/>
      <c r="G19" s="55"/>
      <c r="H19" s="55"/>
      <c r="I19" s="55"/>
      <c r="J19" s="55"/>
      <c r="K19" s="55"/>
      <c r="L19" s="55"/>
    </row>
    <row r="20" spans="1:12" ht="2.25" customHeight="1" x14ac:dyDescent="0.3">
      <c r="A20" s="55"/>
      <c r="B20" s="55"/>
      <c r="C20" s="55"/>
      <c r="D20" s="55"/>
      <c r="E20" s="55"/>
      <c r="F20" s="55"/>
      <c r="G20" s="55"/>
      <c r="H20" s="55"/>
      <c r="I20" s="55"/>
      <c r="J20" s="55"/>
      <c r="K20" s="55"/>
      <c r="L20" s="55"/>
    </row>
    <row r="21" spans="1:12" ht="12.75" hidden="1" customHeight="1" x14ac:dyDescent="0.3">
      <c r="A21" s="55"/>
      <c r="B21" s="55"/>
      <c r="C21" s="55"/>
      <c r="D21" s="55"/>
      <c r="E21" s="55"/>
      <c r="F21" s="55"/>
      <c r="G21" s="55"/>
      <c r="H21" s="55"/>
      <c r="I21" s="55"/>
      <c r="J21" s="55"/>
      <c r="K21" s="55"/>
      <c r="L21" s="55"/>
    </row>
    <row r="22" spans="1:12" ht="12.75" hidden="1" customHeight="1" x14ac:dyDescent="0.3">
      <c r="A22" s="55"/>
      <c r="B22" s="55"/>
      <c r="C22" s="55"/>
      <c r="D22" s="55"/>
      <c r="E22" s="55"/>
      <c r="F22" s="55"/>
      <c r="G22" s="55"/>
      <c r="H22" s="55"/>
      <c r="I22" s="55"/>
      <c r="J22" s="55"/>
      <c r="K22" s="55"/>
      <c r="L22" s="55"/>
    </row>
    <row r="23" spans="1:12" ht="12.75" hidden="1" customHeight="1" x14ac:dyDescent="0.3">
      <c r="A23" s="55"/>
      <c r="B23" s="55"/>
      <c r="C23" s="55"/>
      <c r="D23" s="55"/>
      <c r="E23" s="55"/>
      <c r="F23" s="55"/>
      <c r="G23" s="55"/>
      <c r="H23" s="55"/>
      <c r="I23" s="55"/>
      <c r="J23" s="55"/>
      <c r="K23" s="55"/>
      <c r="L23" s="55"/>
    </row>
    <row r="24" spans="1:12" ht="12.75" hidden="1" customHeight="1" x14ac:dyDescent="0.3">
      <c r="A24" s="55"/>
      <c r="B24" s="55"/>
      <c r="C24" s="55"/>
      <c r="D24" s="55"/>
      <c r="E24" s="55"/>
      <c r="F24" s="55"/>
      <c r="G24" s="55"/>
      <c r="H24" s="55"/>
      <c r="I24" s="55"/>
      <c r="J24" s="55"/>
      <c r="K24" s="55"/>
      <c r="L24" s="55"/>
    </row>
    <row r="25" spans="1:12" ht="12.75" hidden="1" customHeight="1" x14ac:dyDescent="0.3">
      <c r="A25" s="55"/>
      <c r="B25" s="55"/>
      <c r="C25" s="55"/>
      <c r="D25" s="55"/>
      <c r="E25" s="55"/>
      <c r="F25" s="55"/>
      <c r="G25" s="55"/>
      <c r="H25" s="55"/>
      <c r="I25" s="55"/>
      <c r="J25" s="55"/>
      <c r="K25" s="55"/>
      <c r="L25" s="55"/>
    </row>
    <row r="26" spans="1:12" x14ac:dyDescent="0.3">
      <c r="C26" s="49"/>
      <c r="D26" s="49"/>
      <c r="E26" s="49"/>
      <c r="F26" s="49"/>
      <c r="G26" s="49"/>
      <c r="H26" s="49"/>
      <c r="I26" s="49"/>
      <c r="J26" s="49"/>
      <c r="K26" s="49"/>
      <c r="L26" s="49"/>
    </row>
    <row r="27" spans="1:12" x14ac:dyDescent="0.3">
      <c r="A27" s="10" t="s">
        <v>16</v>
      </c>
      <c r="B27" s="10"/>
      <c r="C27" s="52"/>
      <c r="D27" s="52"/>
      <c r="E27" s="52"/>
      <c r="F27" s="52"/>
      <c r="G27" s="52"/>
      <c r="H27" s="52"/>
      <c r="I27" s="52"/>
      <c r="J27" s="52"/>
      <c r="K27" s="52"/>
      <c r="L27" s="52"/>
    </row>
    <row r="28" spans="1:12" x14ac:dyDescent="0.3">
      <c r="A28" s="10" t="s">
        <v>17</v>
      </c>
      <c r="B28" s="10"/>
      <c r="C28" s="53"/>
      <c r="D28" s="53"/>
      <c r="E28" s="53"/>
      <c r="F28" s="53"/>
      <c r="G28" s="53"/>
      <c r="H28" s="53"/>
      <c r="I28" s="52"/>
      <c r="J28" s="52"/>
      <c r="K28" s="52"/>
      <c r="L28" s="52"/>
    </row>
    <row r="29" spans="1:12" x14ac:dyDescent="0.3">
      <c r="A29" s="10" t="s">
        <v>18</v>
      </c>
      <c r="B29" s="10"/>
      <c r="C29" s="53"/>
      <c r="D29" s="53"/>
      <c r="E29" s="53"/>
      <c r="F29" s="53"/>
      <c r="G29" s="53"/>
      <c r="H29" s="53"/>
      <c r="I29" s="57"/>
      <c r="J29" s="57"/>
      <c r="K29" s="57"/>
      <c r="L29" s="57"/>
    </row>
    <row r="30" spans="1:12" x14ac:dyDescent="0.3">
      <c r="A30" s="10" t="s">
        <v>19</v>
      </c>
      <c r="B30" s="10"/>
      <c r="C30" s="10"/>
      <c r="D30" s="53"/>
      <c r="E30" s="10"/>
      <c r="F30" s="53"/>
      <c r="G30" s="53"/>
      <c r="H30" s="53"/>
      <c r="I30" s="53"/>
      <c r="J30" s="52"/>
      <c r="K30" s="52"/>
      <c r="L30" s="52"/>
    </row>
    <row r="31" spans="1:12" x14ac:dyDescent="0.3">
      <c r="A31" s="10" t="s">
        <v>20</v>
      </c>
      <c r="B31" s="10"/>
      <c r="C31" s="10"/>
      <c r="D31" s="52"/>
      <c r="E31" s="52"/>
      <c r="F31" s="52"/>
      <c r="G31" s="52"/>
      <c r="H31" s="52"/>
      <c r="I31" s="52"/>
      <c r="J31" s="52"/>
      <c r="K31" s="52"/>
      <c r="L31" s="52"/>
    </row>
    <row r="32" spans="1:12" x14ac:dyDescent="0.3">
      <c r="A32" s="10" t="s">
        <v>94</v>
      </c>
      <c r="B32" s="10"/>
      <c r="C32" s="10"/>
      <c r="D32" s="10"/>
      <c r="E32" s="53"/>
      <c r="F32" s="53"/>
      <c r="G32" s="53"/>
      <c r="H32" s="53"/>
      <c r="I32" s="53"/>
      <c r="J32" s="52"/>
      <c r="K32" s="52"/>
      <c r="L32" s="52"/>
    </row>
    <row r="33" spans="1:12" x14ac:dyDescent="0.3">
      <c r="A33" s="10" t="s">
        <v>95</v>
      </c>
      <c r="B33" s="10"/>
      <c r="C33" s="10"/>
      <c r="D33" s="10"/>
      <c r="E33" s="53"/>
      <c r="F33" s="53"/>
      <c r="G33" s="53"/>
      <c r="H33" s="53"/>
      <c r="I33" s="53"/>
      <c r="J33" s="52"/>
      <c r="K33" s="52"/>
      <c r="L33" s="52"/>
    </row>
    <row r="34" spans="1:12" x14ac:dyDescent="0.3">
      <c r="A34" s="10" t="s">
        <v>96</v>
      </c>
      <c r="B34" s="10"/>
      <c r="C34" s="54"/>
      <c r="D34" s="54"/>
      <c r="E34" s="53"/>
      <c r="F34" s="53"/>
      <c r="G34" s="53"/>
      <c r="H34" s="53"/>
      <c r="I34" s="52"/>
      <c r="J34" s="52"/>
      <c r="K34" s="52"/>
      <c r="L34" s="52"/>
    </row>
    <row r="35" spans="1:12" x14ac:dyDescent="0.3">
      <c r="A35" s="10" t="s">
        <v>97</v>
      </c>
      <c r="B35" s="10"/>
      <c r="C35" s="54"/>
      <c r="D35" s="54"/>
      <c r="E35" s="53"/>
      <c r="F35" s="53"/>
      <c r="G35" s="53"/>
      <c r="H35" s="53"/>
      <c r="I35" s="53"/>
      <c r="J35" s="52"/>
      <c r="K35" s="52"/>
      <c r="L35" s="52"/>
    </row>
  </sheetData>
  <sheetProtection algorithmName="SHA-512" hashValue="AT7x4M/QjLwoMBT/GNF1D3ndAaHXgxdduDfREbHeqZc7bsn8YLgxOVa+/ipdLsumynxZSClpg8kJVV0y7ry7ew==" saltValue="FlAR4wMZt63YWqCkWpO8jw==" spinCount="100000" sheet="1" objects="1" scenarios="1"/>
  <mergeCells count="3">
    <mergeCell ref="A10:L25"/>
    <mergeCell ref="A4:L4"/>
    <mergeCell ref="I29:L29"/>
  </mergeCells>
  <pageMargins left="0.7" right="0.7" top="0.75" bottom="0.75" header="0.3" footer="0.3"/>
  <pageSetup scale="120" orientation="landscape" r:id="rId1"/>
  <headerFooter>
    <oddFooter>&amp;R&amp;"-,Regular"&amp;P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
  <sheetViews>
    <sheetView tabSelected="1" zoomScale="110" zoomScaleNormal="110" workbookViewId="0">
      <selection activeCell="A7" sqref="A7"/>
    </sheetView>
  </sheetViews>
  <sheetFormatPr defaultColWidth="8.77734375" defaultRowHeight="13.8" x14ac:dyDescent="0.3"/>
  <cols>
    <col min="1" max="1" width="11.44140625" style="11" customWidth="1"/>
    <col min="2" max="2" width="86" style="9" customWidth="1"/>
    <col min="3" max="3" width="13.33203125" style="9" customWidth="1"/>
    <col min="4" max="4" width="2.33203125" style="13" bestFit="1" customWidth="1"/>
    <col min="5" max="5" width="9.33203125" style="9" customWidth="1"/>
    <col min="6" max="6" width="9.6640625" style="9" customWidth="1"/>
    <col min="7" max="7" width="3.44140625" style="13" bestFit="1" customWidth="1"/>
    <col min="8" max="8" width="13.77734375" style="9" customWidth="1"/>
    <col min="9" max="16384" width="8.77734375" style="9"/>
  </cols>
  <sheetData>
    <row r="1" spans="1:12" ht="15.6" x14ac:dyDescent="0.3">
      <c r="A1" s="42" t="s">
        <v>88</v>
      </c>
      <c r="B1" s="42"/>
      <c r="C1" s="42"/>
      <c r="D1" s="42"/>
      <c r="E1" s="42"/>
      <c r="F1" s="42"/>
      <c r="G1" s="42"/>
      <c r="H1" s="42"/>
      <c r="I1" s="42"/>
      <c r="J1" s="42"/>
    </row>
    <row r="2" spans="1:12" x14ac:dyDescent="0.3">
      <c r="A2" s="9" t="s">
        <v>89</v>
      </c>
      <c r="D2" s="9"/>
      <c r="G2" s="9"/>
    </row>
    <row r="3" spans="1:12" x14ac:dyDescent="0.3">
      <c r="A3" s="9"/>
      <c r="D3" s="9"/>
      <c r="G3" s="9"/>
    </row>
    <row r="4" spans="1:12" x14ac:dyDescent="0.3">
      <c r="A4" s="56" t="s">
        <v>90</v>
      </c>
      <c r="B4" s="56"/>
      <c r="C4" s="56"/>
      <c r="D4" s="56"/>
      <c r="E4" s="56"/>
      <c r="F4" s="56"/>
      <c r="G4" s="56"/>
      <c r="H4" s="56"/>
      <c r="I4" s="43"/>
      <c r="J4" s="43"/>
      <c r="K4" s="43"/>
      <c r="L4" s="43"/>
    </row>
    <row r="5" spans="1:12" s="41" customFormat="1" x14ac:dyDescent="0.3">
      <c r="A5" s="45"/>
      <c r="B5" s="45"/>
      <c r="C5" s="45"/>
      <c r="D5" s="45"/>
      <c r="E5" s="45"/>
      <c r="F5" s="45"/>
      <c r="G5" s="45"/>
      <c r="H5" s="45"/>
      <c r="I5" s="43"/>
      <c r="J5" s="43"/>
      <c r="K5" s="43"/>
      <c r="L5" s="43"/>
    </row>
    <row r="6" spans="1:12" x14ac:dyDescent="0.3">
      <c r="B6" s="58" t="s">
        <v>100</v>
      </c>
      <c r="C6" s="58"/>
      <c r="D6" s="58"/>
      <c r="E6" s="58"/>
      <c r="F6" s="58"/>
      <c r="G6" s="58"/>
      <c r="H6" s="58"/>
    </row>
    <row r="7" spans="1:12" ht="117" customHeight="1" x14ac:dyDescent="0.3">
      <c r="A7" s="7" t="s">
        <v>83</v>
      </c>
      <c r="B7" s="7" t="s">
        <v>0</v>
      </c>
      <c r="C7" s="7" t="s">
        <v>1</v>
      </c>
      <c r="D7" s="7"/>
      <c r="E7" s="7" t="s">
        <v>2</v>
      </c>
      <c r="F7" s="7" t="s">
        <v>3</v>
      </c>
      <c r="G7" s="7"/>
      <c r="H7" s="7" t="s">
        <v>4</v>
      </c>
    </row>
    <row r="8" spans="1:12" x14ac:dyDescent="0.3">
      <c r="C8" s="13"/>
      <c r="D8" s="9"/>
      <c r="E8" s="10"/>
      <c r="G8" s="9"/>
    </row>
    <row r="9" spans="1:12" x14ac:dyDescent="0.3">
      <c r="A9" s="12" t="s">
        <v>42</v>
      </c>
      <c r="B9" s="9" t="s">
        <v>78</v>
      </c>
      <c r="C9" s="21">
        <v>165.1</v>
      </c>
      <c r="D9" s="13" t="s">
        <v>5</v>
      </c>
      <c r="E9" s="16"/>
      <c r="F9" s="13" t="s">
        <v>6</v>
      </c>
      <c r="G9" s="13" t="s">
        <v>7</v>
      </c>
      <c r="H9" s="14">
        <f>E9*C9</f>
        <v>0</v>
      </c>
    </row>
    <row r="10" spans="1:12" x14ac:dyDescent="0.3">
      <c r="A10" s="15" t="s">
        <v>80</v>
      </c>
      <c r="B10" s="8" t="s">
        <v>79</v>
      </c>
      <c r="C10" s="21">
        <v>19.940000000000001</v>
      </c>
      <c r="D10" s="13" t="s">
        <v>5</v>
      </c>
      <c r="E10" s="16"/>
      <c r="F10" s="13" t="s">
        <v>6</v>
      </c>
      <c r="G10" s="13" t="s">
        <v>7</v>
      </c>
      <c r="H10" s="14">
        <f>E10*C10</f>
        <v>0</v>
      </c>
    </row>
    <row r="11" spans="1:12" x14ac:dyDescent="0.3">
      <c r="A11" s="12" t="s">
        <v>43</v>
      </c>
      <c r="B11" s="9" t="s">
        <v>61</v>
      </c>
      <c r="C11" s="21">
        <v>12.33</v>
      </c>
      <c r="D11" s="13" t="s">
        <v>5</v>
      </c>
      <c r="E11" s="16"/>
      <c r="F11" s="13" t="s">
        <v>6</v>
      </c>
      <c r="G11" s="13" t="s">
        <v>7</v>
      </c>
      <c r="H11" s="14">
        <f t="shared" ref="H11:H28" si="0">E11*C11</f>
        <v>0</v>
      </c>
    </row>
    <row r="12" spans="1:12" x14ac:dyDescent="0.3">
      <c r="A12" s="12" t="s">
        <v>45</v>
      </c>
      <c r="B12" s="9" t="s">
        <v>62</v>
      </c>
      <c r="C12" s="21">
        <v>42.33</v>
      </c>
      <c r="D12" s="13" t="s">
        <v>5</v>
      </c>
      <c r="E12" s="16"/>
      <c r="F12" s="13" t="s">
        <v>6</v>
      </c>
      <c r="G12" s="13" t="s">
        <v>7</v>
      </c>
      <c r="H12" s="14">
        <f t="shared" si="0"/>
        <v>0</v>
      </c>
    </row>
    <row r="13" spans="1:12" x14ac:dyDescent="0.3">
      <c r="A13" s="12" t="s">
        <v>44</v>
      </c>
      <c r="B13" s="9" t="s">
        <v>63</v>
      </c>
      <c r="C13" s="21">
        <v>29.13</v>
      </c>
      <c r="D13" s="13" t="s">
        <v>5</v>
      </c>
      <c r="E13" s="16"/>
      <c r="F13" s="13" t="s">
        <v>6</v>
      </c>
      <c r="G13" s="13" t="s">
        <v>7</v>
      </c>
      <c r="H13" s="14">
        <f t="shared" si="0"/>
        <v>0</v>
      </c>
    </row>
    <row r="14" spans="1:12" x14ac:dyDescent="0.3">
      <c r="A14" s="12" t="s">
        <v>46</v>
      </c>
      <c r="B14" s="9" t="s">
        <v>69</v>
      </c>
      <c r="C14" s="21">
        <v>21.42</v>
      </c>
      <c r="D14" s="13" t="s">
        <v>5</v>
      </c>
      <c r="E14" s="16"/>
      <c r="F14" s="13" t="s">
        <v>6</v>
      </c>
      <c r="G14" s="13" t="s">
        <v>7</v>
      </c>
      <c r="H14" s="14">
        <f>E14*C14</f>
        <v>0</v>
      </c>
    </row>
    <row r="15" spans="1:12" x14ac:dyDescent="0.3">
      <c r="A15" s="12" t="s">
        <v>47</v>
      </c>
      <c r="B15" s="9" t="s">
        <v>64</v>
      </c>
      <c r="C15" s="21">
        <v>159.16999999999999</v>
      </c>
      <c r="D15" s="13" t="s">
        <v>5</v>
      </c>
      <c r="E15" s="16"/>
      <c r="F15" s="13" t="s">
        <v>8</v>
      </c>
      <c r="G15" s="13" t="s">
        <v>7</v>
      </c>
      <c r="H15" s="14">
        <f t="shared" si="0"/>
        <v>0</v>
      </c>
    </row>
    <row r="16" spans="1:12" x14ac:dyDescent="0.3">
      <c r="A16" s="12" t="s">
        <v>48</v>
      </c>
      <c r="B16" s="9" t="s">
        <v>70</v>
      </c>
      <c r="C16" s="21">
        <v>425.24</v>
      </c>
      <c r="D16" s="13" t="s">
        <v>5</v>
      </c>
      <c r="E16" s="16"/>
      <c r="F16" s="13" t="s">
        <v>8</v>
      </c>
      <c r="G16" s="13" t="s">
        <v>7</v>
      </c>
      <c r="H16" s="14">
        <f t="shared" si="0"/>
        <v>0</v>
      </c>
    </row>
    <row r="17" spans="1:8" x14ac:dyDescent="0.3">
      <c r="A17" s="12" t="s">
        <v>49</v>
      </c>
      <c r="B17" s="9" t="s">
        <v>65</v>
      </c>
      <c r="C17" s="21">
        <v>34.25</v>
      </c>
      <c r="D17" s="13" t="s">
        <v>5</v>
      </c>
      <c r="E17" s="16"/>
      <c r="F17" s="13" t="s">
        <v>8</v>
      </c>
      <c r="G17" s="13" t="s">
        <v>7</v>
      </c>
      <c r="H17" s="14">
        <f t="shared" si="0"/>
        <v>0</v>
      </c>
    </row>
    <row r="18" spans="1:8" x14ac:dyDescent="0.3">
      <c r="A18" s="12" t="s">
        <v>50</v>
      </c>
      <c r="B18" s="9" t="s">
        <v>66</v>
      </c>
      <c r="C18" s="21">
        <v>87.35</v>
      </c>
      <c r="D18" s="13" t="s">
        <v>5</v>
      </c>
      <c r="E18" s="16"/>
      <c r="F18" s="13" t="s">
        <v>8</v>
      </c>
      <c r="G18" s="13" t="s">
        <v>7</v>
      </c>
      <c r="H18" s="14">
        <f t="shared" si="0"/>
        <v>0</v>
      </c>
    </row>
    <row r="19" spans="1:8" x14ac:dyDescent="0.3">
      <c r="A19" s="12" t="s">
        <v>51</v>
      </c>
      <c r="B19" s="8" t="s">
        <v>71</v>
      </c>
      <c r="C19" s="21">
        <v>14.68</v>
      </c>
      <c r="D19" s="13" t="s">
        <v>5</v>
      </c>
      <c r="E19" s="16"/>
      <c r="F19" s="13" t="s">
        <v>8</v>
      </c>
      <c r="G19" s="13" t="s">
        <v>7</v>
      </c>
      <c r="H19" s="14">
        <f t="shared" si="0"/>
        <v>0</v>
      </c>
    </row>
    <row r="20" spans="1:8" ht="13.5" customHeight="1" x14ac:dyDescent="0.3">
      <c r="A20" s="15" t="s">
        <v>52</v>
      </c>
      <c r="B20" s="44" t="s">
        <v>72</v>
      </c>
      <c r="C20" s="21">
        <v>43.27</v>
      </c>
      <c r="D20" s="13" t="s">
        <v>5</v>
      </c>
      <c r="E20" s="16"/>
      <c r="F20" s="13" t="s">
        <v>6</v>
      </c>
      <c r="G20" s="13" t="s">
        <v>7</v>
      </c>
      <c r="H20" s="14">
        <f t="shared" si="0"/>
        <v>0</v>
      </c>
    </row>
    <row r="21" spans="1:8" x14ac:dyDescent="0.3">
      <c r="A21" s="12" t="s">
        <v>53</v>
      </c>
      <c r="B21" s="9" t="s">
        <v>67</v>
      </c>
      <c r="C21" s="21">
        <v>1</v>
      </c>
      <c r="D21" s="13" t="s">
        <v>5</v>
      </c>
      <c r="E21" s="16"/>
      <c r="F21" s="13" t="s">
        <v>10</v>
      </c>
      <c r="G21" s="13" t="s">
        <v>7</v>
      </c>
      <c r="H21" s="14">
        <f t="shared" si="0"/>
        <v>0</v>
      </c>
    </row>
    <row r="22" spans="1:8" x14ac:dyDescent="0.3">
      <c r="A22" s="12" t="s">
        <v>54</v>
      </c>
      <c r="B22" s="8" t="s">
        <v>73</v>
      </c>
      <c r="C22" s="21">
        <v>1</v>
      </c>
      <c r="D22" s="13" t="s">
        <v>5</v>
      </c>
      <c r="E22" s="16"/>
      <c r="F22" s="13" t="s">
        <v>10</v>
      </c>
      <c r="G22" s="13" t="s">
        <v>7</v>
      </c>
      <c r="H22" s="14">
        <f t="shared" si="0"/>
        <v>0</v>
      </c>
    </row>
    <row r="23" spans="1:8" x14ac:dyDescent="0.3">
      <c r="A23" s="12" t="s">
        <v>55</v>
      </c>
      <c r="B23" s="9" t="s">
        <v>75</v>
      </c>
      <c r="C23" s="21">
        <v>238.02</v>
      </c>
      <c r="D23" s="13" t="s">
        <v>5</v>
      </c>
      <c r="E23" s="16"/>
      <c r="F23" s="13" t="s">
        <v>6</v>
      </c>
      <c r="G23" s="13" t="s">
        <v>7</v>
      </c>
      <c r="H23" s="14">
        <f t="shared" si="0"/>
        <v>0</v>
      </c>
    </row>
    <row r="24" spans="1:8" x14ac:dyDescent="0.3">
      <c r="A24" s="12" t="s">
        <v>56</v>
      </c>
      <c r="B24" s="9" t="s">
        <v>76</v>
      </c>
      <c r="C24" s="21">
        <v>281.77</v>
      </c>
      <c r="D24" s="13" t="s">
        <v>5</v>
      </c>
      <c r="E24" s="16"/>
      <c r="F24" s="13" t="s">
        <v>11</v>
      </c>
      <c r="G24" s="13" t="s">
        <v>7</v>
      </c>
      <c r="H24" s="14">
        <f t="shared" si="0"/>
        <v>0</v>
      </c>
    </row>
    <row r="25" spans="1:8" x14ac:dyDescent="0.3">
      <c r="A25" s="12" t="s">
        <v>57</v>
      </c>
      <c r="B25" s="9" t="s">
        <v>77</v>
      </c>
      <c r="C25" s="21">
        <v>157.81</v>
      </c>
      <c r="D25" s="13" t="s">
        <v>5</v>
      </c>
      <c r="E25" s="16"/>
      <c r="F25" s="13" t="s">
        <v>11</v>
      </c>
      <c r="G25" s="13" t="s">
        <v>7</v>
      </c>
      <c r="H25" s="14">
        <f t="shared" si="0"/>
        <v>0</v>
      </c>
    </row>
    <row r="26" spans="1:8" x14ac:dyDescent="0.3">
      <c r="A26" s="12" t="s">
        <v>58</v>
      </c>
      <c r="B26" s="9" t="s">
        <v>68</v>
      </c>
      <c r="C26" s="21">
        <v>1</v>
      </c>
      <c r="D26" s="13" t="s">
        <v>5</v>
      </c>
      <c r="E26" s="16"/>
      <c r="F26" s="13" t="s">
        <v>6</v>
      </c>
      <c r="G26" s="13" t="s">
        <v>7</v>
      </c>
      <c r="H26" s="14">
        <f t="shared" si="0"/>
        <v>0</v>
      </c>
    </row>
    <row r="27" spans="1:8" x14ac:dyDescent="0.3">
      <c r="A27" s="12" t="s">
        <v>59</v>
      </c>
      <c r="B27" s="9" t="s">
        <v>81</v>
      </c>
      <c r="C27" s="21">
        <v>188.63</v>
      </c>
      <c r="D27" s="13" t="s">
        <v>5</v>
      </c>
      <c r="E27" s="16"/>
      <c r="F27" s="13" t="s">
        <v>11</v>
      </c>
      <c r="G27" s="13" t="s">
        <v>7</v>
      </c>
      <c r="H27" s="14">
        <f t="shared" si="0"/>
        <v>0</v>
      </c>
    </row>
    <row r="28" spans="1:8" x14ac:dyDescent="0.3">
      <c r="A28" s="12" t="s">
        <v>60</v>
      </c>
      <c r="B28" s="9" t="s">
        <v>82</v>
      </c>
      <c r="C28" s="21">
        <v>47.9</v>
      </c>
      <c r="D28" s="13" t="s">
        <v>5</v>
      </c>
      <c r="E28" s="16"/>
      <c r="F28" s="13" t="s">
        <v>11</v>
      </c>
      <c r="G28" s="13" t="s">
        <v>7</v>
      </c>
      <c r="H28" s="14">
        <f t="shared" si="0"/>
        <v>0</v>
      </c>
    </row>
    <row r="29" spans="1:8" ht="14.4" x14ac:dyDescent="0.3">
      <c r="E29" s="10"/>
      <c r="H29" s="1" t="s">
        <v>9</v>
      </c>
    </row>
    <row r="30" spans="1:8" ht="14.4" x14ac:dyDescent="0.3">
      <c r="B30" s="2" t="s">
        <v>12</v>
      </c>
      <c r="E30" s="10"/>
      <c r="H30" s="23">
        <f>SUM(H9:H28)</f>
        <v>0</v>
      </c>
    </row>
    <row r="31" spans="1:8" ht="14.4" x14ac:dyDescent="0.3">
      <c r="B31" s="59" t="s">
        <v>13</v>
      </c>
      <c r="C31" s="60"/>
      <c r="D31" s="60"/>
      <c r="E31" s="61"/>
      <c r="F31" s="33"/>
      <c r="G31" s="34" t="s">
        <v>14</v>
      </c>
      <c r="H31" s="35">
        <f>H30*12</f>
        <v>0</v>
      </c>
    </row>
    <row r="32" spans="1:8" ht="14.4" x14ac:dyDescent="0.3">
      <c r="B32" s="62"/>
      <c r="C32" s="63"/>
      <c r="D32" s="63"/>
      <c r="E32" s="64"/>
      <c r="F32" s="36"/>
      <c r="G32" s="37"/>
      <c r="H32" s="38"/>
    </row>
    <row r="33" spans="1:8" x14ac:dyDescent="0.3">
      <c r="A33" s="24"/>
      <c r="B33" s="25"/>
      <c r="C33" s="25"/>
      <c r="D33" s="26"/>
      <c r="E33" s="25"/>
      <c r="F33" s="25"/>
      <c r="G33" s="26"/>
      <c r="H33" s="25"/>
    </row>
    <row r="34" spans="1:8" x14ac:dyDescent="0.3">
      <c r="A34" s="11" t="s">
        <v>84</v>
      </c>
      <c r="B34" s="9" t="s">
        <v>85</v>
      </c>
      <c r="C34" s="21">
        <v>27</v>
      </c>
      <c r="D34" s="13" t="s">
        <v>5</v>
      </c>
      <c r="E34" s="16"/>
      <c r="F34" s="13" t="s">
        <v>15</v>
      </c>
      <c r="H34" s="14">
        <f>E34*C34</f>
        <v>0</v>
      </c>
    </row>
  </sheetData>
  <sheetProtection algorithmName="SHA-512" hashValue="AdL8Qy7tYtAOT9SuHye5qMDhDfpAZ4whhfu+7Tu8+mvA5+Zdpz+HnkCYGml8eVzxfCe0rBhf3xaF1rsl2HOuPA==" saltValue="oUc+8CsD1tiniviedsNcGg==" spinCount="100000" sheet="1" objects="1" scenarios="1"/>
  <protectedRanges>
    <protectedRange sqref="E9:E28" name="Unit Price"/>
  </protectedRanges>
  <mergeCells count="3">
    <mergeCell ref="B6:H6"/>
    <mergeCell ref="B31:E32"/>
    <mergeCell ref="A4:H4"/>
  </mergeCells>
  <pageMargins left="0.7" right="0.7" top="0.75" bottom="0.5" header="0.3" footer="0.3"/>
  <pageSetup scale="90" orientation="landscape" r:id="rId1"/>
  <headerFooter>
    <oddFooter>&amp;R&amp;"-,Regular"&amp;P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topLeftCell="B14" zoomScale="110" zoomScaleNormal="110" workbookViewId="0">
      <selection activeCell="E9" sqref="E9"/>
    </sheetView>
  </sheetViews>
  <sheetFormatPr defaultColWidth="8.77734375" defaultRowHeight="13.8" x14ac:dyDescent="0.3"/>
  <cols>
    <col min="1" max="1" width="11.44140625" style="11" customWidth="1"/>
    <col min="2" max="2" width="87.109375" style="9" customWidth="1"/>
    <col min="3" max="3" width="13.33203125" style="9" customWidth="1"/>
    <col min="4" max="4" width="2.33203125" style="13" bestFit="1" customWidth="1"/>
    <col min="5" max="5" width="10.44140625" style="9" bestFit="1" customWidth="1"/>
    <col min="6" max="6" width="9.109375" style="9" customWidth="1"/>
    <col min="7" max="7" width="3.44140625" style="13" bestFit="1" customWidth="1"/>
    <col min="8" max="8" width="12.77734375" style="9" customWidth="1"/>
    <col min="9" max="16384" width="8.77734375" style="9"/>
  </cols>
  <sheetData>
    <row r="1" spans="1:12" ht="15.6" x14ac:dyDescent="0.3">
      <c r="A1" s="42" t="s">
        <v>88</v>
      </c>
      <c r="B1" s="42"/>
      <c r="C1" s="42"/>
      <c r="D1" s="42"/>
      <c r="E1" s="42"/>
      <c r="F1" s="42"/>
      <c r="G1" s="42"/>
      <c r="H1" s="42"/>
      <c r="I1" s="42"/>
      <c r="J1" s="42"/>
    </row>
    <row r="2" spans="1:12" x14ac:dyDescent="0.3">
      <c r="A2" s="9" t="s">
        <v>89</v>
      </c>
      <c r="D2" s="9"/>
      <c r="G2" s="9"/>
    </row>
    <row r="3" spans="1:12" x14ac:dyDescent="0.3">
      <c r="A3" s="9"/>
      <c r="D3" s="9"/>
      <c r="G3" s="9"/>
    </row>
    <row r="4" spans="1:12" x14ac:dyDescent="0.3">
      <c r="A4" s="56" t="s">
        <v>90</v>
      </c>
      <c r="B4" s="56"/>
      <c r="C4" s="56"/>
      <c r="D4" s="56"/>
      <c r="E4" s="56"/>
      <c r="F4" s="56"/>
      <c r="G4" s="56"/>
      <c r="H4" s="56"/>
      <c r="I4" s="43"/>
      <c r="J4" s="43"/>
      <c r="K4" s="43"/>
      <c r="L4" s="43"/>
    </row>
    <row r="5" spans="1:12" s="41" customFormat="1" x14ac:dyDescent="0.3">
      <c r="A5" s="45"/>
      <c r="B5" s="45"/>
      <c r="C5" s="45"/>
      <c r="D5" s="45"/>
      <c r="E5" s="45"/>
      <c r="F5" s="45"/>
      <c r="G5" s="45"/>
      <c r="H5" s="45"/>
      <c r="I5" s="43"/>
      <c r="J5" s="43"/>
      <c r="K5" s="43"/>
      <c r="L5" s="43"/>
    </row>
    <row r="6" spans="1:12" x14ac:dyDescent="0.3">
      <c r="B6" s="58" t="s">
        <v>101</v>
      </c>
      <c r="C6" s="58"/>
      <c r="D6" s="58"/>
      <c r="E6" s="58"/>
      <c r="F6" s="58"/>
      <c r="G6" s="58"/>
      <c r="H6" s="58"/>
    </row>
    <row r="7" spans="1:12" ht="119.25" customHeight="1" x14ac:dyDescent="0.3">
      <c r="A7" s="7" t="s">
        <v>83</v>
      </c>
      <c r="B7" s="7" t="s">
        <v>0</v>
      </c>
      <c r="C7" s="7" t="s">
        <v>1</v>
      </c>
      <c r="D7" s="7"/>
      <c r="E7" s="7" t="s">
        <v>2</v>
      </c>
      <c r="F7" s="7" t="s">
        <v>3</v>
      </c>
      <c r="G7" s="7"/>
      <c r="H7" s="7" t="s">
        <v>4</v>
      </c>
    </row>
    <row r="8" spans="1:12" x14ac:dyDescent="0.3">
      <c r="E8" s="49"/>
    </row>
    <row r="9" spans="1:12" ht="15" customHeight="1" x14ac:dyDescent="0.3">
      <c r="A9" s="12" t="s">
        <v>42</v>
      </c>
      <c r="B9" s="9" t="s">
        <v>78</v>
      </c>
      <c r="C9" s="21">
        <v>165.1</v>
      </c>
      <c r="D9" s="13" t="s">
        <v>5</v>
      </c>
      <c r="E9" s="50"/>
      <c r="F9" s="13" t="s">
        <v>6</v>
      </c>
      <c r="G9" s="13" t="s">
        <v>7</v>
      </c>
      <c r="H9" s="14">
        <f>E9*C9</f>
        <v>0</v>
      </c>
    </row>
    <row r="10" spans="1:12" ht="24" customHeight="1" x14ac:dyDescent="0.3">
      <c r="A10" s="15" t="s">
        <v>80</v>
      </c>
      <c r="B10" s="8" t="s">
        <v>79</v>
      </c>
      <c r="C10" s="21">
        <v>19.940000000000001</v>
      </c>
      <c r="D10" s="13" t="s">
        <v>5</v>
      </c>
      <c r="E10" s="50"/>
      <c r="F10" s="13" t="s">
        <v>6</v>
      </c>
      <c r="G10" s="13" t="s">
        <v>7</v>
      </c>
      <c r="H10" s="14">
        <f>E10*C10</f>
        <v>0</v>
      </c>
    </row>
    <row r="11" spans="1:12" x14ac:dyDescent="0.3">
      <c r="A11" s="12" t="s">
        <v>43</v>
      </c>
      <c r="B11" s="9" t="s">
        <v>61</v>
      </c>
      <c r="C11" s="21">
        <v>12.33</v>
      </c>
      <c r="D11" s="13" t="s">
        <v>5</v>
      </c>
      <c r="E11" s="50"/>
      <c r="F11" s="13" t="s">
        <v>6</v>
      </c>
      <c r="G11" s="13" t="s">
        <v>7</v>
      </c>
      <c r="H11" s="14">
        <f>E11*C11</f>
        <v>0</v>
      </c>
    </row>
    <row r="12" spans="1:12" x14ac:dyDescent="0.3">
      <c r="A12" s="12" t="s">
        <v>45</v>
      </c>
      <c r="B12" s="9" t="s">
        <v>62</v>
      </c>
      <c r="C12" s="21">
        <v>42.33</v>
      </c>
      <c r="D12" s="13" t="s">
        <v>5</v>
      </c>
      <c r="E12" s="50"/>
      <c r="F12" s="13" t="s">
        <v>6</v>
      </c>
      <c r="G12" s="13" t="s">
        <v>7</v>
      </c>
      <c r="H12" s="14">
        <f t="shared" ref="H12:H19" si="0">C12*E12</f>
        <v>0</v>
      </c>
    </row>
    <row r="13" spans="1:12" x14ac:dyDescent="0.3">
      <c r="A13" s="12" t="s">
        <v>44</v>
      </c>
      <c r="B13" s="9" t="s">
        <v>63</v>
      </c>
      <c r="C13" s="21">
        <v>29.13</v>
      </c>
      <c r="D13" s="13" t="s">
        <v>5</v>
      </c>
      <c r="E13" s="50"/>
      <c r="F13" s="13" t="s">
        <v>6</v>
      </c>
      <c r="G13" s="13" t="s">
        <v>7</v>
      </c>
      <c r="H13" s="14">
        <f t="shared" si="0"/>
        <v>0</v>
      </c>
    </row>
    <row r="14" spans="1:12" x14ac:dyDescent="0.3">
      <c r="A14" s="12" t="s">
        <v>46</v>
      </c>
      <c r="B14" s="9" t="s">
        <v>69</v>
      </c>
      <c r="C14" s="21">
        <v>21.42</v>
      </c>
      <c r="D14" s="13" t="s">
        <v>5</v>
      </c>
      <c r="E14" s="50"/>
      <c r="F14" s="13" t="s">
        <v>6</v>
      </c>
      <c r="G14" s="13" t="s">
        <v>7</v>
      </c>
      <c r="H14" s="14">
        <f t="shared" si="0"/>
        <v>0</v>
      </c>
    </row>
    <row r="15" spans="1:12" x14ac:dyDescent="0.3">
      <c r="A15" s="12" t="s">
        <v>47</v>
      </c>
      <c r="B15" s="9" t="s">
        <v>64</v>
      </c>
      <c r="C15" s="21">
        <v>159.16999999999999</v>
      </c>
      <c r="D15" s="13" t="s">
        <v>5</v>
      </c>
      <c r="E15" s="50"/>
      <c r="F15" s="13" t="s">
        <v>8</v>
      </c>
      <c r="G15" s="13" t="s">
        <v>7</v>
      </c>
      <c r="H15" s="14">
        <f t="shared" si="0"/>
        <v>0</v>
      </c>
    </row>
    <row r="16" spans="1:12" x14ac:dyDescent="0.3">
      <c r="A16" s="12" t="s">
        <v>48</v>
      </c>
      <c r="B16" s="9" t="s">
        <v>70</v>
      </c>
      <c r="C16" s="21">
        <v>425.24</v>
      </c>
      <c r="D16" s="13" t="s">
        <v>5</v>
      </c>
      <c r="E16" s="50"/>
      <c r="F16" s="13" t="s">
        <v>8</v>
      </c>
      <c r="G16" s="13" t="s">
        <v>7</v>
      </c>
      <c r="H16" s="14">
        <f t="shared" si="0"/>
        <v>0</v>
      </c>
    </row>
    <row r="17" spans="1:8" x14ac:dyDescent="0.3">
      <c r="A17" s="12" t="s">
        <v>49</v>
      </c>
      <c r="B17" s="9" t="s">
        <v>65</v>
      </c>
      <c r="C17" s="21">
        <v>34.25</v>
      </c>
      <c r="D17" s="13" t="s">
        <v>5</v>
      </c>
      <c r="E17" s="50"/>
      <c r="F17" s="13" t="s">
        <v>8</v>
      </c>
      <c r="G17" s="13" t="s">
        <v>7</v>
      </c>
      <c r="H17" s="14">
        <f t="shared" si="0"/>
        <v>0</v>
      </c>
    </row>
    <row r="18" spans="1:8" x14ac:dyDescent="0.3">
      <c r="A18" s="12" t="s">
        <v>50</v>
      </c>
      <c r="B18" s="9" t="s">
        <v>66</v>
      </c>
      <c r="C18" s="21">
        <v>87.35</v>
      </c>
      <c r="D18" s="13" t="s">
        <v>5</v>
      </c>
      <c r="E18" s="50"/>
      <c r="F18" s="13" t="s">
        <v>8</v>
      </c>
      <c r="G18" s="13" t="s">
        <v>7</v>
      </c>
      <c r="H18" s="14">
        <f t="shared" si="0"/>
        <v>0</v>
      </c>
    </row>
    <row r="19" spans="1:8" ht="15" customHeight="1" x14ac:dyDescent="0.3">
      <c r="A19" s="12" t="s">
        <v>51</v>
      </c>
      <c r="B19" s="8" t="s">
        <v>71</v>
      </c>
      <c r="C19" s="21">
        <v>14.68</v>
      </c>
      <c r="D19" s="13" t="s">
        <v>5</v>
      </c>
      <c r="E19" s="50"/>
      <c r="F19" s="13" t="s">
        <v>8</v>
      </c>
      <c r="G19" s="13" t="s">
        <v>7</v>
      </c>
      <c r="H19" s="14">
        <f t="shared" si="0"/>
        <v>0</v>
      </c>
    </row>
    <row r="20" spans="1:8" ht="15" customHeight="1" x14ac:dyDescent="0.3">
      <c r="A20" s="15" t="s">
        <v>52</v>
      </c>
      <c r="B20" s="44" t="s">
        <v>72</v>
      </c>
      <c r="C20" s="21">
        <v>43.27</v>
      </c>
      <c r="D20" s="13" t="s">
        <v>5</v>
      </c>
      <c r="E20" s="50"/>
      <c r="F20" s="13" t="s">
        <v>6</v>
      </c>
      <c r="G20" s="13" t="s">
        <v>7</v>
      </c>
      <c r="H20" s="14">
        <f t="shared" ref="H20:H28" si="1">C20*E20</f>
        <v>0</v>
      </c>
    </row>
    <row r="21" spans="1:8" x14ac:dyDescent="0.3">
      <c r="A21" s="15" t="s">
        <v>53</v>
      </c>
      <c r="B21" s="9" t="s">
        <v>67</v>
      </c>
      <c r="C21" s="21">
        <v>1</v>
      </c>
      <c r="D21" s="13" t="s">
        <v>5</v>
      </c>
      <c r="E21" s="50"/>
      <c r="F21" s="13" t="s">
        <v>10</v>
      </c>
      <c r="G21" s="13" t="s">
        <v>7</v>
      </c>
      <c r="H21" s="14">
        <f t="shared" si="1"/>
        <v>0</v>
      </c>
    </row>
    <row r="22" spans="1:8" x14ac:dyDescent="0.3">
      <c r="A22" s="15" t="s">
        <v>54</v>
      </c>
      <c r="B22" s="8" t="s">
        <v>73</v>
      </c>
      <c r="C22" s="21">
        <v>1</v>
      </c>
      <c r="D22" s="13" t="s">
        <v>5</v>
      </c>
      <c r="E22" s="50"/>
      <c r="F22" s="13" t="s">
        <v>10</v>
      </c>
      <c r="G22" s="13" t="s">
        <v>7</v>
      </c>
      <c r="H22" s="14">
        <f t="shared" si="1"/>
        <v>0</v>
      </c>
    </row>
    <row r="23" spans="1:8" x14ac:dyDescent="0.3">
      <c r="A23" s="12" t="s">
        <v>55</v>
      </c>
      <c r="B23" s="9" t="s">
        <v>75</v>
      </c>
      <c r="C23" s="21">
        <v>238.02</v>
      </c>
      <c r="D23" s="13" t="s">
        <v>5</v>
      </c>
      <c r="E23" s="50"/>
      <c r="F23" s="13" t="s">
        <v>6</v>
      </c>
      <c r="G23" s="13" t="s">
        <v>7</v>
      </c>
      <c r="H23" s="14">
        <f t="shared" si="1"/>
        <v>0</v>
      </c>
    </row>
    <row r="24" spans="1:8" x14ac:dyDescent="0.3">
      <c r="A24" s="12" t="s">
        <v>56</v>
      </c>
      <c r="B24" s="9" t="s">
        <v>76</v>
      </c>
      <c r="C24" s="21">
        <v>281.77</v>
      </c>
      <c r="D24" s="13" t="s">
        <v>5</v>
      </c>
      <c r="E24" s="50"/>
      <c r="F24" s="13" t="s">
        <v>11</v>
      </c>
      <c r="G24" s="13" t="s">
        <v>7</v>
      </c>
      <c r="H24" s="14">
        <f t="shared" si="1"/>
        <v>0</v>
      </c>
    </row>
    <row r="25" spans="1:8" x14ac:dyDescent="0.3">
      <c r="A25" s="12" t="s">
        <v>57</v>
      </c>
      <c r="B25" s="9" t="s">
        <v>77</v>
      </c>
      <c r="C25" s="21">
        <v>157.81</v>
      </c>
      <c r="D25" s="13" t="s">
        <v>5</v>
      </c>
      <c r="E25" s="50"/>
      <c r="F25" s="13" t="s">
        <v>11</v>
      </c>
      <c r="G25" s="13" t="s">
        <v>7</v>
      </c>
      <c r="H25" s="14">
        <f t="shared" si="1"/>
        <v>0</v>
      </c>
    </row>
    <row r="26" spans="1:8" x14ac:dyDescent="0.3">
      <c r="A26" s="12" t="s">
        <v>58</v>
      </c>
      <c r="B26" s="9" t="s">
        <v>68</v>
      </c>
      <c r="C26" s="21">
        <v>1</v>
      </c>
      <c r="D26" s="13" t="s">
        <v>5</v>
      </c>
      <c r="E26" s="50"/>
      <c r="F26" s="13" t="s">
        <v>6</v>
      </c>
      <c r="G26" s="13" t="s">
        <v>7</v>
      </c>
      <c r="H26" s="14">
        <f t="shared" si="1"/>
        <v>0</v>
      </c>
    </row>
    <row r="27" spans="1:8" x14ac:dyDescent="0.3">
      <c r="A27" s="12" t="s">
        <v>59</v>
      </c>
      <c r="B27" s="9" t="s">
        <v>81</v>
      </c>
      <c r="C27" s="21">
        <v>188.63</v>
      </c>
      <c r="D27" s="13" t="s">
        <v>5</v>
      </c>
      <c r="E27" s="50"/>
      <c r="F27" s="13" t="s">
        <v>11</v>
      </c>
      <c r="G27" s="13" t="s">
        <v>7</v>
      </c>
      <c r="H27" s="14">
        <f t="shared" si="1"/>
        <v>0</v>
      </c>
    </row>
    <row r="28" spans="1:8" x14ac:dyDescent="0.3">
      <c r="A28" s="12" t="s">
        <v>60</v>
      </c>
      <c r="B28" s="9" t="s">
        <v>82</v>
      </c>
      <c r="C28" s="21">
        <v>47.9</v>
      </c>
      <c r="D28" s="13" t="s">
        <v>5</v>
      </c>
      <c r="E28" s="50"/>
      <c r="F28" s="13" t="s">
        <v>11</v>
      </c>
      <c r="G28" s="13" t="s">
        <v>7</v>
      </c>
      <c r="H28" s="14">
        <f t="shared" si="1"/>
        <v>0</v>
      </c>
    </row>
    <row r="29" spans="1:8" x14ac:dyDescent="0.3">
      <c r="C29" s="17"/>
      <c r="E29" s="50"/>
      <c r="F29" s="13"/>
      <c r="H29" s="14"/>
    </row>
    <row r="30" spans="1:8" ht="14.4" x14ac:dyDescent="0.3">
      <c r="B30" s="2" t="s">
        <v>74</v>
      </c>
      <c r="E30" s="50"/>
      <c r="F30" s="13"/>
      <c r="H30" s="23">
        <f>SUM(H9:H28)</f>
        <v>0</v>
      </c>
    </row>
    <row r="31" spans="1:8" ht="14.4" x14ac:dyDescent="0.3">
      <c r="B31" s="59" t="s">
        <v>21</v>
      </c>
      <c r="C31" s="60"/>
      <c r="D31" s="60"/>
      <c r="E31" s="61"/>
      <c r="F31" s="4"/>
      <c r="G31" s="34" t="s">
        <v>22</v>
      </c>
      <c r="H31" s="35">
        <f>H30*12</f>
        <v>0</v>
      </c>
    </row>
    <row r="32" spans="1:8" ht="14.4" x14ac:dyDescent="0.3">
      <c r="B32" s="62"/>
      <c r="C32" s="63"/>
      <c r="D32" s="63"/>
      <c r="E32" s="64"/>
      <c r="F32" s="5"/>
    </row>
    <row r="33" spans="1:8" x14ac:dyDescent="0.3">
      <c r="A33" s="24"/>
      <c r="B33" s="25"/>
      <c r="C33" s="25"/>
      <c r="D33" s="26"/>
      <c r="E33" s="25"/>
      <c r="F33" s="25"/>
      <c r="G33" s="26"/>
      <c r="H33" s="25"/>
    </row>
    <row r="34" spans="1:8" x14ac:dyDescent="0.3">
      <c r="A34" s="11" t="s">
        <v>84</v>
      </c>
      <c r="B34" s="9" t="s">
        <v>85</v>
      </c>
      <c r="C34" s="21">
        <v>27</v>
      </c>
      <c r="D34" s="13" t="s">
        <v>5</v>
      </c>
      <c r="E34" s="16"/>
      <c r="F34" s="13" t="s">
        <v>15</v>
      </c>
      <c r="H34" s="14">
        <f>E34*C34</f>
        <v>0</v>
      </c>
    </row>
  </sheetData>
  <sheetProtection algorithmName="SHA-512" hashValue="3fUWPmi2RfuR1HmvkbBE0ERDB5A93IQcQKvlG5wK/NUMgIK0LfopIBqQUt2lbF94A7/FnlaYHVnMs0NhmRpyWQ==" saltValue="EgYGs0nQMeZQMljrubZamQ==" spinCount="100000" sheet="1" objects="1" scenarios="1"/>
  <protectedRanges>
    <protectedRange sqref="E8:E30" name="Unit Price"/>
  </protectedRanges>
  <mergeCells count="3">
    <mergeCell ref="B6:H6"/>
    <mergeCell ref="B31:E32"/>
    <mergeCell ref="A4:H4"/>
  </mergeCells>
  <pageMargins left="0.7" right="0.7" top="0.75" bottom="0.5" header="0.3" footer="0.3"/>
  <pageSetup scale="90" orientation="landscape" r:id="rId1"/>
  <headerFooter>
    <oddFooter>&amp;R&amp;"-,Regular"&amp;P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
  <sheetViews>
    <sheetView topLeftCell="A7" zoomScaleNormal="100" workbookViewId="0">
      <selection activeCell="E12" sqref="E12"/>
    </sheetView>
  </sheetViews>
  <sheetFormatPr defaultColWidth="8.77734375" defaultRowHeight="13.8" x14ac:dyDescent="0.3"/>
  <cols>
    <col min="1" max="1" width="11.77734375" style="9" customWidth="1"/>
    <col min="2" max="2" width="86.33203125" style="9" customWidth="1"/>
    <col min="3" max="3" width="14" style="9" customWidth="1"/>
    <col min="4" max="4" width="2.33203125" style="13" bestFit="1" customWidth="1"/>
    <col min="5" max="5" width="10.44140625" style="9" bestFit="1" customWidth="1"/>
    <col min="6" max="6" width="9.33203125" style="9" customWidth="1"/>
    <col min="7" max="7" width="3.109375" style="13" bestFit="1" customWidth="1"/>
    <col min="8" max="8" width="14.33203125" style="9" customWidth="1"/>
    <col min="9" max="16384" width="8.77734375" style="9"/>
  </cols>
  <sheetData>
    <row r="1" spans="1:12" ht="15.6" x14ac:dyDescent="0.3">
      <c r="A1" s="42" t="s">
        <v>88</v>
      </c>
      <c r="B1" s="42"/>
      <c r="C1" s="42"/>
      <c r="D1" s="42"/>
      <c r="E1" s="42"/>
      <c r="F1" s="42"/>
      <c r="G1" s="42"/>
      <c r="H1" s="42"/>
      <c r="I1" s="42"/>
      <c r="J1" s="42"/>
    </row>
    <row r="2" spans="1:12" x14ac:dyDescent="0.3">
      <c r="A2" s="9" t="s">
        <v>89</v>
      </c>
      <c r="D2" s="9"/>
      <c r="G2" s="9"/>
    </row>
    <row r="3" spans="1:12" x14ac:dyDescent="0.3">
      <c r="D3" s="9"/>
      <c r="G3" s="9"/>
    </row>
    <row r="4" spans="1:12" x14ac:dyDescent="0.3">
      <c r="A4" s="56" t="s">
        <v>90</v>
      </c>
      <c r="B4" s="56"/>
      <c r="C4" s="56"/>
      <c r="D4" s="56"/>
      <c r="E4" s="56"/>
      <c r="F4" s="56"/>
      <c r="G4" s="56"/>
      <c r="H4" s="56"/>
      <c r="I4" s="43"/>
      <c r="J4" s="43"/>
      <c r="K4" s="43"/>
      <c r="L4" s="43"/>
    </row>
    <row r="5" spans="1:12" s="41" customFormat="1" x14ac:dyDescent="0.3">
      <c r="A5" s="45"/>
      <c r="B5" s="45"/>
      <c r="C5" s="45"/>
      <c r="D5" s="45"/>
      <c r="E5" s="45"/>
      <c r="F5" s="45"/>
      <c r="G5" s="45"/>
      <c r="H5" s="45"/>
      <c r="I5" s="43"/>
      <c r="J5" s="43"/>
      <c r="K5" s="43"/>
      <c r="L5" s="43"/>
    </row>
    <row r="6" spans="1:12" ht="13.5" customHeight="1" x14ac:dyDescent="0.3">
      <c r="B6" s="58">
        <v>10</v>
      </c>
      <c r="C6" s="58"/>
      <c r="D6" s="58"/>
      <c r="E6" s="58"/>
      <c r="F6" s="58"/>
      <c r="G6" s="58"/>
      <c r="H6" s="58"/>
    </row>
    <row r="7" spans="1:12" ht="101.25" customHeight="1" x14ac:dyDescent="0.3">
      <c r="A7" s="7" t="s">
        <v>83</v>
      </c>
      <c r="B7" s="7" t="s">
        <v>0</v>
      </c>
      <c r="C7" s="7" t="s">
        <v>1</v>
      </c>
      <c r="D7" s="7"/>
      <c r="E7" s="51" t="s">
        <v>2</v>
      </c>
      <c r="F7" s="7" t="s">
        <v>3</v>
      </c>
      <c r="G7" s="7"/>
      <c r="H7" s="7" t="s">
        <v>4</v>
      </c>
    </row>
    <row r="8" spans="1:12" x14ac:dyDescent="0.3">
      <c r="E8" s="10"/>
    </row>
    <row r="9" spans="1:12" x14ac:dyDescent="0.3">
      <c r="A9" s="12" t="s">
        <v>42</v>
      </c>
      <c r="B9" s="9" t="s">
        <v>78</v>
      </c>
      <c r="C9" s="21">
        <v>165.1</v>
      </c>
      <c r="D9" s="13" t="s">
        <v>5</v>
      </c>
      <c r="E9" s="18"/>
      <c r="F9" s="13" t="s">
        <v>6</v>
      </c>
      <c r="G9" s="13" t="s">
        <v>7</v>
      </c>
      <c r="H9" s="14">
        <f t="shared" ref="H9:H17" si="0">C9*E9</f>
        <v>0</v>
      </c>
    </row>
    <row r="10" spans="1:12" ht="24" customHeight="1" x14ac:dyDescent="0.3">
      <c r="A10" s="15" t="s">
        <v>80</v>
      </c>
      <c r="B10" s="8" t="s">
        <v>79</v>
      </c>
      <c r="C10" s="21">
        <v>19.940000000000001</v>
      </c>
      <c r="D10" s="13" t="s">
        <v>5</v>
      </c>
      <c r="E10" s="18"/>
      <c r="F10" s="13" t="s">
        <v>6</v>
      </c>
      <c r="G10" s="13" t="s">
        <v>7</v>
      </c>
      <c r="H10" s="14">
        <f t="shared" si="0"/>
        <v>0</v>
      </c>
    </row>
    <row r="11" spans="1:12" x14ac:dyDescent="0.3">
      <c r="A11" s="12" t="s">
        <v>43</v>
      </c>
      <c r="B11" s="9" t="s">
        <v>61</v>
      </c>
      <c r="C11" s="21">
        <v>12.33</v>
      </c>
      <c r="D11" s="13" t="s">
        <v>5</v>
      </c>
      <c r="E11" s="18"/>
      <c r="F11" s="13" t="s">
        <v>6</v>
      </c>
      <c r="G11" s="13" t="s">
        <v>7</v>
      </c>
      <c r="H11" s="14">
        <f t="shared" si="0"/>
        <v>0</v>
      </c>
    </row>
    <row r="12" spans="1:12" x14ac:dyDescent="0.3">
      <c r="A12" s="12" t="s">
        <v>45</v>
      </c>
      <c r="B12" s="9" t="s">
        <v>62</v>
      </c>
      <c r="C12" s="21">
        <v>42.33</v>
      </c>
      <c r="D12" s="13" t="s">
        <v>5</v>
      </c>
      <c r="E12" s="18"/>
      <c r="F12" s="13" t="s">
        <v>6</v>
      </c>
      <c r="G12" s="13" t="s">
        <v>7</v>
      </c>
      <c r="H12" s="14">
        <f t="shared" si="0"/>
        <v>0</v>
      </c>
    </row>
    <row r="13" spans="1:12" x14ac:dyDescent="0.3">
      <c r="A13" s="12" t="s">
        <v>44</v>
      </c>
      <c r="B13" s="9" t="s">
        <v>63</v>
      </c>
      <c r="C13" s="21">
        <v>29.13</v>
      </c>
      <c r="D13" s="13" t="s">
        <v>5</v>
      </c>
      <c r="E13" s="18"/>
      <c r="F13" s="13" t="s">
        <v>6</v>
      </c>
      <c r="G13" s="13" t="s">
        <v>7</v>
      </c>
      <c r="H13" s="14">
        <f t="shared" si="0"/>
        <v>0</v>
      </c>
    </row>
    <row r="14" spans="1:12" x14ac:dyDescent="0.3">
      <c r="A14" s="12" t="s">
        <v>46</v>
      </c>
      <c r="B14" s="9" t="s">
        <v>69</v>
      </c>
      <c r="C14" s="21">
        <v>21.42</v>
      </c>
      <c r="D14" s="13" t="s">
        <v>5</v>
      </c>
      <c r="E14" s="18"/>
      <c r="F14" s="13" t="s">
        <v>6</v>
      </c>
      <c r="G14" s="13" t="s">
        <v>7</v>
      </c>
      <c r="H14" s="14">
        <f t="shared" si="0"/>
        <v>0</v>
      </c>
    </row>
    <row r="15" spans="1:12" x14ac:dyDescent="0.3">
      <c r="A15" s="12" t="s">
        <v>47</v>
      </c>
      <c r="B15" s="9" t="s">
        <v>64</v>
      </c>
      <c r="C15" s="21">
        <v>159.16999999999999</v>
      </c>
      <c r="D15" s="13" t="s">
        <v>5</v>
      </c>
      <c r="E15" s="18"/>
      <c r="F15" s="13" t="s">
        <v>8</v>
      </c>
      <c r="G15" s="13" t="s">
        <v>7</v>
      </c>
      <c r="H15" s="14">
        <f t="shared" si="0"/>
        <v>0</v>
      </c>
    </row>
    <row r="16" spans="1:12" x14ac:dyDescent="0.3">
      <c r="A16" s="12" t="s">
        <v>48</v>
      </c>
      <c r="B16" s="9" t="s">
        <v>70</v>
      </c>
      <c r="C16" s="21">
        <v>425.24</v>
      </c>
      <c r="D16" s="13" t="s">
        <v>5</v>
      </c>
      <c r="E16" s="18"/>
      <c r="F16" s="13" t="s">
        <v>8</v>
      </c>
      <c r="G16" s="13" t="s">
        <v>7</v>
      </c>
      <c r="H16" s="14">
        <f t="shared" si="0"/>
        <v>0</v>
      </c>
    </row>
    <row r="17" spans="1:8" x14ac:dyDescent="0.3">
      <c r="A17" s="12" t="s">
        <v>49</v>
      </c>
      <c r="B17" s="9" t="s">
        <v>65</v>
      </c>
      <c r="C17" s="21">
        <v>34.25</v>
      </c>
      <c r="D17" s="13" t="s">
        <v>5</v>
      </c>
      <c r="E17" s="18"/>
      <c r="F17" s="13" t="s">
        <v>8</v>
      </c>
      <c r="G17" s="13" t="s">
        <v>7</v>
      </c>
      <c r="H17" s="14">
        <f t="shared" si="0"/>
        <v>0</v>
      </c>
    </row>
    <row r="18" spans="1:8" x14ac:dyDescent="0.3">
      <c r="A18" s="12" t="s">
        <v>50</v>
      </c>
      <c r="B18" s="9" t="s">
        <v>66</v>
      </c>
      <c r="C18" s="21">
        <v>87.35</v>
      </c>
      <c r="D18" s="13" t="s">
        <v>5</v>
      </c>
      <c r="E18" s="18"/>
      <c r="F18" s="13" t="s">
        <v>8</v>
      </c>
      <c r="G18" s="13" t="s">
        <v>7</v>
      </c>
      <c r="H18" s="14">
        <f t="shared" ref="H18:H28" si="1">C18*E18</f>
        <v>0</v>
      </c>
    </row>
    <row r="19" spans="1:8" ht="15" customHeight="1" x14ac:dyDescent="0.3">
      <c r="A19" s="12" t="s">
        <v>51</v>
      </c>
      <c r="B19" s="8" t="s">
        <v>71</v>
      </c>
      <c r="C19" s="21">
        <v>14.68</v>
      </c>
      <c r="D19" s="13" t="s">
        <v>5</v>
      </c>
      <c r="E19" s="18"/>
      <c r="F19" s="13" t="s">
        <v>8</v>
      </c>
      <c r="G19" s="13" t="s">
        <v>7</v>
      </c>
      <c r="H19" s="14">
        <f t="shared" si="1"/>
        <v>0</v>
      </c>
    </row>
    <row r="20" spans="1:8" ht="15.75" customHeight="1" x14ac:dyDescent="0.3">
      <c r="A20" s="12" t="s">
        <v>52</v>
      </c>
      <c r="B20" s="44" t="s">
        <v>72</v>
      </c>
      <c r="C20" s="21">
        <v>43.27</v>
      </c>
      <c r="D20" s="13" t="s">
        <v>5</v>
      </c>
      <c r="E20" s="18"/>
      <c r="F20" s="13" t="s">
        <v>6</v>
      </c>
      <c r="G20" s="13" t="s">
        <v>7</v>
      </c>
      <c r="H20" s="14">
        <f t="shared" si="1"/>
        <v>0</v>
      </c>
    </row>
    <row r="21" spans="1:8" x14ac:dyDescent="0.3">
      <c r="A21" s="12" t="s">
        <v>53</v>
      </c>
      <c r="B21" s="9" t="s">
        <v>67</v>
      </c>
      <c r="C21" s="21">
        <v>1</v>
      </c>
      <c r="D21" s="13" t="s">
        <v>5</v>
      </c>
      <c r="E21" s="18"/>
      <c r="F21" s="13" t="s">
        <v>10</v>
      </c>
      <c r="G21" s="13" t="s">
        <v>7</v>
      </c>
      <c r="H21" s="14">
        <f t="shared" si="1"/>
        <v>0</v>
      </c>
    </row>
    <row r="22" spans="1:8" ht="15" customHeight="1" x14ac:dyDescent="0.3">
      <c r="A22" s="15" t="s">
        <v>54</v>
      </c>
      <c r="B22" s="8" t="s">
        <v>73</v>
      </c>
      <c r="C22" s="21">
        <v>1</v>
      </c>
      <c r="D22" s="13" t="s">
        <v>5</v>
      </c>
      <c r="E22" s="18"/>
      <c r="F22" s="13" t="s">
        <v>10</v>
      </c>
      <c r="G22" s="13" t="s">
        <v>7</v>
      </c>
      <c r="H22" s="14">
        <f t="shared" si="1"/>
        <v>0</v>
      </c>
    </row>
    <row r="23" spans="1:8" x14ac:dyDescent="0.3">
      <c r="A23" s="12" t="s">
        <v>55</v>
      </c>
      <c r="B23" s="9" t="s">
        <v>75</v>
      </c>
      <c r="C23" s="21">
        <v>238.02</v>
      </c>
      <c r="D23" s="13" t="s">
        <v>5</v>
      </c>
      <c r="E23" s="18"/>
      <c r="F23" s="13" t="s">
        <v>6</v>
      </c>
      <c r="G23" s="13" t="s">
        <v>7</v>
      </c>
      <c r="H23" s="14">
        <f t="shared" si="1"/>
        <v>0</v>
      </c>
    </row>
    <row r="24" spans="1:8" x14ac:dyDescent="0.3">
      <c r="A24" s="12" t="s">
        <v>56</v>
      </c>
      <c r="B24" s="9" t="s">
        <v>76</v>
      </c>
      <c r="C24" s="21">
        <v>281.77</v>
      </c>
      <c r="D24" s="13" t="s">
        <v>5</v>
      </c>
      <c r="E24" s="18"/>
      <c r="F24" s="13" t="s">
        <v>11</v>
      </c>
      <c r="G24" s="13" t="s">
        <v>7</v>
      </c>
      <c r="H24" s="14">
        <f t="shared" si="1"/>
        <v>0</v>
      </c>
    </row>
    <row r="25" spans="1:8" x14ac:dyDescent="0.3">
      <c r="A25" s="12" t="s">
        <v>57</v>
      </c>
      <c r="B25" s="9" t="s">
        <v>77</v>
      </c>
      <c r="C25" s="21">
        <v>157.81</v>
      </c>
      <c r="D25" s="13" t="s">
        <v>5</v>
      </c>
      <c r="E25" s="18"/>
      <c r="F25" s="13" t="s">
        <v>11</v>
      </c>
      <c r="G25" s="13" t="s">
        <v>7</v>
      </c>
      <c r="H25" s="14">
        <f t="shared" si="1"/>
        <v>0</v>
      </c>
    </row>
    <row r="26" spans="1:8" x14ac:dyDescent="0.3">
      <c r="A26" s="12" t="s">
        <v>58</v>
      </c>
      <c r="B26" s="9" t="s">
        <v>68</v>
      </c>
      <c r="C26" s="21">
        <v>1</v>
      </c>
      <c r="D26" s="13" t="s">
        <v>5</v>
      </c>
      <c r="E26" s="18"/>
      <c r="F26" s="13" t="s">
        <v>6</v>
      </c>
      <c r="G26" s="13" t="s">
        <v>7</v>
      </c>
      <c r="H26" s="14">
        <f t="shared" si="1"/>
        <v>0</v>
      </c>
    </row>
    <row r="27" spans="1:8" x14ac:dyDescent="0.3">
      <c r="A27" s="12" t="s">
        <v>59</v>
      </c>
      <c r="B27" s="9" t="s">
        <v>81</v>
      </c>
      <c r="C27" s="21">
        <v>188.63</v>
      </c>
      <c r="D27" s="13" t="s">
        <v>5</v>
      </c>
      <c r="E27" s="18"/>
      <c r="F27" s="13" t="s">
        <v>11</v>
      </c>
      <c r="G27" s="13" t="s">
        <v>7</v>
      </c>
      <c r="H27" s="14">
        <f t="shared" si="1"/>
        <v>0</v>
      </c>
    </row>
    <row r="28" spans="1:8" x14ac:dyDescent="0.3">
      <c r="A28" s="12" t="s">
        <v>60</v>
      </c>
      <c r="B28" s="9" t="s">
        <v>82</v>
      </c>
      <c r="C28" s="21">
        <v>47.9</v>
      </c>
      <c r="D28" s="13" t="s">
        <v>5</v>
      </c>
      <c r="E28" s="18"/>
      <c r="F28" s="13" t="s">
        <v>11</v>
      </c>
      <c r="G28" s="13" t="s">
        <v>7</v>
      </c>
      <c r="H28" s="14">
        <f t="shared" si="1"/>
        <v>0</v>
      </c>
    </row>
    <row r="29" spans="1:8" x14ac:dyDescent="0.3">
      <c r="C29" s="17"/>
      <c r="E29" s="18"/>
      <c r="F29" s="13"/>
      <c r="H29" s="14"/>
    </row>
    <row r="30" spans="1:8" ht="14.4" x14ac:dyDescent="0.3">
      <c r="B30" s="2" t="s">
        <v>23</v>
      </c>
      <c r="E30" s="10"/>
      <c r="H30" s="1">
        <f>SUM(H9:H28)</f>
        <v>0</v>
      </c>
    </row>
    <row r="31" spans="1:8" ht="14.4" x14ac:dyDescent="0.3">
      <c r="B31" s="59" t="s">
        <v>24</v>
      </c>
      <c r="C31" s="60"/>
      <c r="D31" s="60"/>
      <c r="E31" s="61"/>
      <c r="F31" s="4"/>
      <c r="G31" s="34" t="s">
        <v>25</v>
      </c>
      <c r="H31" s="35">
        <f>H30*12</f>
        <v>0</v>
      </c>
    </row>
    <row r="32" spans="1:8" ht="14.4" x14ac:dyDescent="0.3">
      <c r="B32" s="62"/>
      <c r="C32" s="63"/>
      <c r="D32" s="63"/>
      <c r="E32" s="64"/>
      <c r="F32" s="5"/>
    </row>
    <row r="33" spans="1:8" x14ac:dyDescent="0.3">
      <c r="A33" s="25"/>
      <c r="B33" s="25"/>
      <c r="C33" s="25"/>
      <c r="D33" s="26"/>
      <c r="E33" s="25"/>
      <c r="F33" s="25"/>
      <c r="G33" s="26"/>
      <c r="H33" s="25"/>
    </row>
    <row r="34" spans="1:8" x14ac:dyDescent="0.3">
      <c r="A34" s="9" t="s">
        <v>84</v>
      </c>
      <c r="B34" s="9" t="s">
        <v>85</v>
      </c>
      <c r="C34" s="21">
        <v>27</v>
      </c>
      <c r="D34" s="13" t="s">
        <v>5</v>
      </c>
      <c r="E34" s="16"/>
      <c r="F34" s="13" t="s">
        <v>15</v>
      </c>
      <c r="H34" s="14">
        <f>E34*C34</f>
        <v>0</v>
      </c>
    </row>
    <row r="35" spans="1:8" x14ac:dyDescent="0.3">
      <c r="E35" s="10"/>
    </row>
  </sheetData>
  <sheetProtection algorithmName="SHA-512" hashValue="3y79sSrvp4Z2/mT35S7ubgtBQWhe4qebKnsmTcPJQNX2tYsnnNd3tQoiaFfnz0+yKPz6lHWBuiPszp8IyvAi6g==" saltValue="TXO5SrTewI50jkRiXc04ag==" spinCount="100000" sheet="1"/>
  <protectedRanges>
    <protectedRange sqref="E29" name="Unit Price"/>
  </protectedRanges>
  <mergeCells count="3">
    <mergeCell ref="B6:H6"/>
    <mergeCell ref="B31:E32"/>
    <mergeCell ref="A4:H4"/>
  </mergeCells>
  <pageMargins left="0.7" right="0.7" top="0.75" bottom="0.5" header="0.3" footer="0.3"/>
  <pageSetup scale="90" orientation="landscape" r:id="rId1"/>
  <headerFooter>
    <oddFooter>&amp;R&amp;"-,Regular"&amp;P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4"/>
  <sheetViews>
    <sheetView topLeftCell="B8" zoomScale="110" zoomScaleNormal="110" workbookViewId="0">
      <selection activeCell="E11" sqref="E11"/>
    </sheetView>
  </sheetViews>
  <sheetFormatPr defaultColWidth="8.77734375" defaultRowHeight="13.8" x14ac:dyDescent="0.3"/>
  <cols>
    <col min="1" max="1" width="11.6640625" style="11" customWidth="1"/>
    <col min="2" max="2" width="86.33203125" style="9" customWidth="1"/>
    <col min="3" max="3" width="13.109375" style="9" customWidth="1"/>
    <col min="4" max="4" width="2.33203125" style="13" bestFit="1" customWidth="1"/>
    <col min="5" max="5" width="10.44140625" style="9" bestFit="1" customWidth="1"/>
    <col min="6" max="6" width="8.33203125" style="9" bestFit="1" customWidth="1"/>
    <col min="7" max="7" width="3.44140625" style="13" bestFit="1" customWidth="1"/>
    <col min="8" max="8" width="14.109375" style="9" customWidth="1"/>
    <col min="9" max="16384" width="8.77734375" style="9"/>
  </cols>
  <sheetData>
    <row r="1" spans="1:12" ht="15.6" x14ac:dyDescent="0.3">
      <c r="A1" s="42" t="s">
        <v>88</v>
      </c>
      <c r="B1" s="42"/>
      <c r="C1" s="42"/>
      <c r="D1" s="42"/>
      <c r="E1" s="42"/>
      <c r="F1" s="42"/>
      <c r="G1" s="42"/>
      <c r="H1" s="42"/>
      <c r="I1" s="42"/>
      <c r="J1" s="42"/>
    </row>
    <row r="2" spans="1:12" ht="14.25" customHeight="1" x14ac:dyDescent="0.3">
      <c r="A2" s="9" t="s">
        <v>89</v>
      </c>
      <c r="D2" s="9"/>
      <c r="G2" s="9"/>
    </row>
    <row r="3" spans="1:12" x14ac:dyDescent="0.3">
      <c r="A3" s="9"/>
      <c r="D3" s="9"/>
      <c r="G3" s="9"/>
    </row>
    <row r="4" spans="1:12" x14ac:dyDescent="0.3">
      <c r="A4" s="56" t="s">
        <v>90</v>
      </c>
      <c r="B4" s="56"/>
      <c r="C4" s="56"/>
      <c r="D4" s="56"/>
      <c r="E4" s="56"/>
      <c r="F4" s="56"/>
      <c r="G4" s="56"/>
      <c r="H4" s="56"/>
      <c r="I4" s="43"/>
      <c r="J4" s="43"/>
      <c r="K4" s="43"/>
      <c r="L4" s="43"/>
    </row>
    <row r="5" spans="1:12" s="41" customFormat="1" x14ac:dyDescent="0.3">
      <c r="A5" s="45"/>
      <c r="B5" s="45"/>
      <c r="C5" s="45"/>
      <c r="D5" s="45"/>
      <c r="E5" s="45"/>
      <c r="F5" s="45"/>
      <c r="G5" s="45"/>
      <c r="H5" s="45"/>
      <c r="I5" s="43"/>
      <c r="J5" s="43"/>
      <c r="K5" s="43"/>
      <c r="L5" s="43"/>
    </row>
    <row r="6" spans="1:12" ht="13.5" customHeight="1" x14ac:dyDescent="0.3">
      <c r="B6" s="58" t="s">
        <v>102</v>
      </c>
      <c r="C6" s="58"/>
      <c r="D6" s="58"/>
      <c r="E6" s="58"/>
      <c r="F6" s="58"/>
      <c r="G6" s="58"/>
      <c r="H6" s="58"/>
    </row>
    <row r="7" spans="1:12" ht="100.8" x14ac:dyDescent="0.3">
      <c r="A7" s="7" t="s">
        <v>83</v>
      </c>
      <c r="B7" s="7" t="s">
        <v>0</v>
      </c>
      <c r="C7" s="7" t="s">
        <v>1</v>
      </c>
      <c r="D7" s="7"/>
      <c r="E7" s="7" t="s">
        <v>2</v>
      </c>
      <c r="F7" s="7" t="s">
        <v>3</v>
      </c>
      <c r="G7" s="7"/>
      <c r="H7" s="7" t="s">
        <v>4</v>
      </c>
    </row>
    <row r="8" spans="1:12" x14ac:dyDescent="0.3">
      <c r="E8" s="10"/>
    </row>
    <row r="9" spans="1:12" x14ac:dyDescent="0.3">
      <c r="A9" s="12" t="s">
        <v>42</v>
      </c>
      <c r="B9" s="9" t="s">
        <v>78</v>
      </c>
      <c r="C9" s="21">
        <v>165.1</v>
      </c>
      <c r="D9" s="13" t="s">
        <v>5</v>
      </c>
      <c r="E9" s="16"/>
      <c r="F9" s="13" t="s">
        <v>6</v>
      </c>
      <c r="G9" s="13" t="s">
        <v>7</v>
      </c>
      <c r="H9" s="14">
        <f t="shared" ref="H9:H17" si="0">C9*E9</f>
        <v>0</v>
      </c>
    </row>
    <row r="10" spans="1:12" x14ac:dyDescent="0.3">
      <c r="A10" s="15" t="s">
        <v>80</v>
      </c>
      <c r="B10" s="8" t="s">
        <v>79</v>
      </c>
      <c r="C10" s="21">
        <v>19.940000000000001</v>
      </c>
      <c r="D10" s="13" t="s">
        <v>5</v>
      </c>
      <c r="E10" s="16"/>
      <c r="F10" s="13" t="s">
        <v>6</v>
      </c>
      <c r="G10" s="13" t="s">
        <v>7</v>
      </c>
      <c r="H10" s="14">
        <f t="shared" si="0"/>
        <v>0</v>
      </c>
    </row>
    <row r="11" spans="1:12" x14ac:dyDescent="0.3">
      <c r="A11" s="12" t="s">
        <v>43</v>
      </c>
      <c r="B11" s="9" t="s">
        <v>61</v>
      </c>
      <c r="C11" s="21">
        <v>12.33</v>
      </c>
      <c r="D11" s="13" t="s">
        <v>5</v>
      </c>
      <c r="E11" s="16"/>
      <c r="F11" s="13" t="s">
        <v>6</v>
      </c>
      <c r="G11" s="13" t="s">
        <v>7</v>
      </c>
      <c r="H11" s="14">
        <f t="shared" si="0"/>
        <v>0</v>
      </c>
    </row>
    <row r="12" spans="1:12" x14ac:dyDescent="0.3">
      <c r="A12" s="12" t="s">
        <v>45</v>
      </c>
      <c r="B12" s="9" t="s">
        <v>62</v>
      </c>
      <c r="C12" s="21">
        <v>42.33</v>
      </c>
      <c r="D12" s="13" t="s">
        <v>5</v>
      </c>
      <c r="E12" s="16"/>
      <c r="F12" s="13" t="s">
        <v>6</v>
      </c>
      <c r="G12" s="13" t="s">
        <v>7</v>
      </c>
      <c r="H12" s="14">
        <f t="shared" si="0"/>
        <v>0</v>
      </c>
    </row>
    <row r="13" spans="1:12" x14ac:dyDescent="0.3">
      <c r="A13" s="12" t="s">
        <v>44</v>
      </c>
      <c r="B13" s="9" t="s">
        <v>63</v>
      </c>
      <c r="C13" s="21">
        <v>29.13</v>
      </c>
      <c r="D13" s="13" t="s">
        <v>5</v>
      </c>
      <c r="E13" s="16"/>
      <c r="F13" s="13" t="s">
        <v>6</v>
      </c>
      <c r="G13" s="13" t="s">
        <v>7</v>
      </c>
      <c r="H13" s="14">
        <f t="shared" si="0"/>
        <v>0</v>
      </c>
    </row>
    <row r="14" spans="1:12" x14ac:dyDescent="0.3">
      <c r="A14" s="12" t="s">
        <v>46</v>
      </c>
      <c r="B14" s="9" t="s">
        <v>69</v>
      </c>
      <c r="C14" s="21">
        <v>21.42</v>
      </c>
      <c r="D14" s="13" t="s">
        <v>5</v>
      </c>
      <c r="E14" s="16"/>
      <c r="F14" s="13" t="s">
        <v>6</v>
      </c>
      <c r="G14" s="13" t="s">
        <v>7</v>
      </c>
      <c r="H14" s="14">
        <f t="shared" si="0"/>
        <v>0</v>
      </c>
    </row>
    <row r="15" spans="1:12" ht="15" customHeight="1" x14ac:dyDescent="0.3">
      <c r="A15" s="12" t="s">
        <v>47</v>
      </c>
      <c r="B15" s="9" t="s">
        <v>64</v>
      </c>
      <c r="C15" s="21">
        <v>159.16999999999999</v>
      </c>
      <c r="D15" s="13" t="s">
        <v>5</v>
      </c>
      <c r="E15" s="16"/>
      <c r="F15" s="13" t="s">
        <v>8</v>
      </c>
      <c r="G15" s="13" t="s">
        <v>7</v>
      </c>
      <c r="H15" s="14">
        <f t="shared" si="0"/>
        <v>0</v>
      </c>
    </row>
    <row r="16" spans="1:12" ht="13.5" customHeight="1" x14ac:dyDescent="0.3">
      <c r="A16" s="12" t="s">
        <v>48</v>
      </c>
      <c r="B16" s="9" t="s">
        <v>70</v>
      </c>
      <c r="C16" s="21">
        <v>425.24</v>
      </c>
      <c r="D16" s="13" t="s">
        <v>5</v>
      </c>
      <c r="E16" s="16"/>
      <c r="F16" s="13" t="s">
        <v>8</v>
      </c>
      <c r="G16" s="13" t="s">
        <v>7</v>
      </c>
      <c r="H16" s="14">
        <f t="shared" si="0"/>
        <v>0</v>
      </c>
    </row>
    <row r="17" spans="1:8" x14ac:dyDescent="0.3">
      <c r="A17" s="12" t="s">
        <v>49</v>
      </c>
      <c r="B17" s="9" t="s">
        <v>65</v>
      </c>
      <c r="C17" s="21">
        <v>34.25</v>
      </c>
      <c r="D17" s="13" t="s">
        <v>5</v>
      </c>
      <c r="E17" s="16"/>
      <c r="F17" s="13" t="s">
        <v>8</v>
      </c>
      <c r="G17" s="13" t="s">
        <v>7</v>
      </c>
      <c r="H17" s="14">
        <f t="shared" si="0"/>
        <v>0</v>
      </c>
    </row>
    <row r="18" spans="1:8" ht="15" customHeight="1" x14ac:dyDescent="0.3">
      <c r="A18" s="12" t="s">
        <v>50</v>
      </c>
      <c r="B18" s="9" t="s">
        <v>66</v>
      </c>
      <c r="C18" s="21">
        <v>87.35</v>
      </c>
      <c r="D18" s="13" t="s">
        <v>5</v>
      </c>
      <c r="E18" s="16"/>
      <c r="F18" s="13" t="s">
        <v>8</v>
      </c>
      <c r="G18" s="13" t="s">
        <v>7</v>
      </c>
      <c r="H18" s="14">
        <f t="shared" ref="H18:H28" si="1">C18*E18</f>
        <v>0</v>
      </c>
    </row>
    <row r="19" spans="1:8" x14ac:dyDescent="0.3">
      <c r="A19" s="12" t="s">
        <v>51</v>
      </c>
      <c r="B19" s="8" t="s">
        <v>71</v>
      </c>
      <c r="C19" s="21">
        <v>14.68</v>
      </c>
      <c r="D19" s="13" t="s">
        <v>5</v>
      </c>
      <c r="E19" s="16"/>
      <c r="F19" s="13" t="s">
        <v>8</v>
      </c>
      <c r="G19" s="13" t="s">
        <v>7</v>
      </c>
      <c r="H19" s="14">
        <f t="shared" si="1"/>
        <v>0</v>
      </c>
    </row>
    <row r="20" spans="1:8" x14ac:dyDescent="0.3">
      <c r="A20" s="12" t="s">
        <v>52</v>
      </c>
      <c r="B20" s="44" t="s">
        <v>72</v>
      </c>
      <c r="C20" s="21">
        <v>43.27</v>
      </c>
      <c r="D20" s="13" t="s">
        <v>5</v>
      </c>
      <c r="E20" s="16"/>
      <c r="F20" s="13" t="s">
        <v>6</v>
      </c>
      <c r="G20" s="13" t="s">
        <v>7</v>
      </c>
      <c r="H20" s="14">
        <f t="shared" si="1"/>
        <v>0</v>
      </c>
    </row>
    <row r="21" spans="1:8" x14ac:dyDescent="0.3">
      <c r="A21" s="12" t="s">
        <v>53</v>
      </c>
      <c r="B21" s="9" t="s">
        <v>67</v>
      </c>
      <c r="C21" s="21">
        <v>1</v>
      </c>
      <c r="D21" s="13" t="s">
        <v>5</v>
      </c>
      <c r="E21" s="16"/>
      <c r="F21" s="13" t="s">
        <v>10</v>
      </c>
      <c r="G21" s="13" t="s">
        <v>7</v>
      </c>
      <c r="H21" s="14">
        <f t="shared" si="1"/>
        <v>0</v>
      </c>
    </row>
    <row r="22" spans="1:8" x14ac:dyDescent="0.3">
      <c r="A22" s="12" t="s">
        <v>54</v>
      </c>
      <c r="B22" s="8" t="s">
        <v>73</v>
      </c>
      <c r="C22" s="21">
        <v>1</v>
      </c>
      <c r="D22" s="13" t="s">
        <v>5</v>
      </c>
      <c r="E22" s="16"/>
      <c r="F22" s="13" t="s">
        <v>10</v>
      </c>
      <c r="G22" s="13" t="s">
        <v>7</v>
      </c>
      <c r="H22" s="14">
        <f t="shared" si="1"/>
        <v>0</v>
      </c>
    </row>
    <row r="23" spans="1:8" x14ac:dyDescent="0.3">
      <c r="A23" s="12" t="s">
        <v>55</v>
      </c>
      <c r="B23" s="9" t="s">
        <v>75</v>
      </c>
      <c r="C23" s="21">
        <v>238.02</v>
      </c>
      <c r="D23" s="13" t="s">
        <v>5</v>
      </c>
      <c r="E23" s="16"/>
      <c r="F23" s="13" t="s">
        <v>6</v>
      </c>
      <c r="G23" s="13" t="s">
        <v>7</v>
      </c>
      <c r="H23" s="14">
        <f t="shared" si="1"/>
        <v>0</v>
      </c>
    </row>
    <row r="24" spans="1:8" x14ac:dyDescent="0.3">
      <c r="A24" s="12" t="s">
        <v>56</v>
      </c>
      <c r="B24" s="9" t="s">
        <v>76</v>
      </c>
      <c r="C24" s="21">
        <v>281.77</v>
      </c>
      <c r="D24" s="13" t="s">
        <v>5</v>
      </c>
      <c r="E24" s="16"/>
      <c r="F24" s="13" t="s">
        <v>11</v>
      </c>
      <c r="G24" s="13" t="s">
        <v>7</v>
      </c>
      <c r="H24" s="14">
        <f t="shared" si="1"/>
        <v>0</v>
      </c>
    </row>
    <row r="25" spans="1:8" x14ac:dyDescent="0.3">
      <c r="A25" s="12" t="s">
        <v>57</v>
      </c>
      <c r="B25" s="9" t="s">
        <v>77</v>
      </c>
      <c r="C25" s="21">
        <v>157.81</v>
      </c>
      <c r="D25" s="13" t="s">
        <v>5</v>
      </c>
      <c r="E25" s="16"/>
      <c r="F25" s="13" t="s">
        <v>11</v>
      </c>
      <c r="G25" s="13" t="s">
        <v>7</v>
      </c>
      <c r="H25" s="14">
        <f t="shared" si="1"/>
        <v>0</v>
      </c>
    </row>
    <row r="26" spans="1:8" x14ac:dyDescent="0.3">
      <c r="A26" s="12" t="s">
        <v>58</v>
      </c>
      <c r="B26" s="9" t="s">
        <v>68</v>
      </c>
      <c r="C26" s="21">
        <v>1</v>
      </c>
      <c r="D26" s="13" t="s">
        <v>5</v>
      </c>
      <c r="E26" s="16"/>
      <c r="F26" s="13" t="s">
        <v>6</v>
      </c>
      <c r="G26" s="13" t="s">
        <v>7</v>
      </c>
      <c r="H26" s="14">
        <f t="shared" si="1"/>
        <v>0</v>
      </c>
    </row>
    <row r="27" spans="1:8" x14ac:dyDescent="0.3">
      <c r="A27" s="12" t="s">
        <v>59</v>
      </c>
      <c r="B27" s="9" t="s">
        <v>81</v>
      </c>
      <c r="C27" s="21">
        <v>188.63</v>
      </c>
      <c r="D27" s="13" t="s">
        <v>5</v>
      </c>
      <c r="E27" s="16"/>
      <c r="F27" s="13" t="s">
        <v>11</v>
      </c>
      <c r="G27" s="13" t="s">
        <v>7</v>
      </c>
      <c r="H27" s="14">
        <f t="shared" si="1"/>
        <v>0</v>
      </c>
    </row>
    <row r="28" spans="1:8" x14ac:dyDescent="0.3">
      <c r="A28" s="12" t="s">
        <v>60</v>
      </c>
      <c r="B28" s="9" t="s">
        <v>82</v>
      </c>
      <c r="C28" s="21">
        <v>47.9</v>
      </c>
      <c r="D28" s="13" t="s">
        <v>5</v>
      </c>
      <c r="E28" s="16"/>
      <c r="F28" s="13" t="s">
        <v>11</v>
      </c>
      <c r="G28" s="13" t="s">
        <v>7</v>
      </c>
      <c r="H28" s="14">
        <f t="shared" si="1"/>
        <v>0</v>
      </c>
    </row>
    <row r="29" spans="1:8" x14ac:dyDescent="0.3">
      <c r="C29" s="17"/>
      <c r="E29" s="16"/>
      <c r="F29" s="13"/>
      <c r="H29" s="14"/>
    </row>
    <row r="30" spans="1:8" ht="14.4" x14ac:dyDescent="0.3">
      <c r="B30" s="2" t="s">
        <v>26</v>
      </c>
      <c r="E30" s="10"/>
      <c r="H30" s="1">
        <f>SUM(H9:H28)</f>
        <v>0</v>
      </c>
    </row>
    <row r="31" spans="1:8" ht="14.4" x14ac:dyDescent="0.3">
      <c r="B31" s="59" t="s">
        <v>86</v>
      </c>
      <c r="C31" s="60"/>
      <c r="D31" s="60"/>
      <c r="E31" s="61"/>
      <c r="F31" s="4"/>
      <c r="G31" s="34" t="s">
        <v>27</v>
      </c>
      <c r="H31" s="35">
        <f>H30*12</f>
        <v>0</v>
      </c>
    </row>
    <row r="32" spans="1:8" ht="14.4" x14ac:dyDescent="0.3">
      <c r="B32" s="62"/>
      <c r="C32" s="63"/>
      <c r="D32" s="63"/>
      <c r="E32" s="64"/>
      <c r="F32" s="5"/>
    </row>
    <row r="33" spans="1:8" x14ac:dyDescent="0.3">
      <c r="A33" s="24"/>
      <c r="B33" s="25"/>
      <c r="C33" s="25"/>
      <c r="D33" s="26"/>
      <c r="E33" s="25"/>
      <c r="F33" s="25"/>
      <c r="G33" s="26"/>
      <c r="H33" s="25"/>
    </row>
    <row r="34" spans="1:8" x14ac:dyDescent="0.3">
      <c r="A34" s="11" t="s">
        <v>84</v>
      </c>
      <c r="B34" s="9" t="s">
        <v>85</v>
      </c>
      <c r="C34" s="21">
        <v>27</v>
      </c>
      <c r="D34" s="13" t="s">
        <v>5</v>
      </c>
      <c r="E34" s="16"/>
      <c r="F34" s="13" t="s">
        <v>15</v>
      </c>
      <c r="H34" s="14">
        <f>E34*C34</f>
        <v>0</v>
      </c>
    </row>
  </sheetData>
  <sheetProtection algorithmName="SHA-512" hashValue="MedAV0FOnKCWhUUs64sdU2z1mv0Jyg+tCx7PaHmIuevtofEXTn04zR6baIXrz3q6jkz/YNpSCfnMaevUQHVjjQ==" saltValue="mB7RQdSR8ApJUFQsCcB7ng==" spinCount="100000" sheet="1"/>
  <protectedRanges>
    <protectedRange sqref="E29" name="Unit Price_1"/>
  </protectedRanges>
  <mergeCells count="3">
    <mergeCell ref="B6:H6"/>
    <mergeCell ref="B31:E32"/>
    <mergeCell ref="A4:H4"/>
  </mergeCells>
  <pageMargins left="0.7" right="0.7" top="0.75" bottom="0.5" header="0.3" footer="0.3"/>
  <pageSetup scale="90" orientation="landscape" r:id="rId1"/>
  <headerFooter>
    <oddFooter>&amp;R&amp;"-,Regular"&amp;P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4"/>
  <sheetViews>
    <sheetView topLeftCell="A8" zoomScale="110" zoomScaleNormal="110" workbookViewId="0">
      <selection activeCell="E15" sqref="E15"/>
    </sheetView>
  </sheetViews>
  <sheetFormatPr defaultColWidth="8.77734375" defaultRowHeight="13.8" x14ac:dyDescent="0.3"/>
  <cols>
    <col min="1" max="1" width="11.44140625" style="11" customWidth="1"/>
    <col min="2" max="2" width="85.77734375" style="9" customWidth="1"/>
    <col min="3" max="3" width="14.109375" style="9" customWidth="1"/>
    <col min="4" max="4" width="2.33203125" style="13" bestFit="1" customWidth="1"/>
    <col min="5" max="5" width="10.44140625" style="9" bestFit="1" customWidth="1"/>
    <col min="6" max="6" width="9.109375" style="9" customWidth="1"/>
    <col min="7" max="7" width="3" style="13" bestFit="1" customWidth="1"/>
    <col min="8" max="8" width="13" style="9" customWidth="1"/>
    <col min="9" max="16384" width="8.77734375" style="9"/>
  </cols>
  <sheetData>
    <row r="1" spans="1:12" ht="15.6" x14ac:dyDescent="0.3">
      <c r="A1" s="42" t="s">
        <v>88</v>
      </c>
      <c r="B1" s="42"/>
      <c r="C1" s="42"/>
      <c r="D1" s="42"/>
      <c r="E1" s="42"/>
      <c r="F1" s="42"/>
      <c r="G1" s="42"/>
      <c r="H1" s="42"/>
      <c r="I1" s="42"/>
      <c r="J1" s="42"/>
    </row>
    <row r="2" spans="1:12" ht="12" customHeight="1" x14ac:dyDescent="0.3">
      <c r="A2" s="9" t="s">
        <v>89</v>
      </c>
      <c r="D2" s="9"/>
      <c r="G2" s="9"/>
    </row>
    <row r="3" spans="1:12" x14ac:dyDescent="0.3">
      <c r="A3" s="9"/>
      <c r="D3" s="9"/>
      <c r="G3" s="9"/>
    </row>
    <row r="4" spans="1:12" x14ac:dyDescent="0.3">
      <c r="A4" s="56" t="s">
        <v>90</v>
      </c>
      <c r="B4" s="56"/>
      <c r="C4" s="56"/>
      <c r="D4" s="56"/>
      <c r="E4" s="56"/>
      <c r="F4" s="56"/>
      <c r="G4" s="56"/>
      <c r="H4" s="56"/>
      <c r="I4" s="43"/>
      <c r="J4" s="43"/>
      <c r="K4" s="43"/>
      <c r="L4" s="43"/>
    </row>
    <row r="5" spans="1:12" s="41" customFormat="1" x14ac:dyDescent="0.3">
      <c r="A5" s="45"/>
      <c r="B5" s="45"/>
      <c r="C5" s="45"/>
      <c r="D5" s="45"/>
      <c r="E5" s="45"/>
      <c r="F5" s="45"/>
      <c r="G5" s="45"/>
      <c r="H5" s="43"/>
      <c r="I5" s="43"/>
      <c r="J5" s="43"/>
      <c r="K5" s="43"/>
      <c r="L5" s="43"/>
    </row>
    <row r="6" spans="1:12" ht="13.5" customHeight="1" x14ac:dyDescent="0.3">
      <c r="B6" s="58" t="s">
        <v>103</v>
      </c>
      <c r="C6" s="58"/>
      <c r="D6" s="58"/>
      <c r="E6" s="58"/>
      <c r="F6" s="58"/>
      <c r="G6" s="58"/>
      <c r="H6" s="58"/>
    </row>
    <row r="7" spans="1:12" ht="86.4" x14ac:dyDescent="0.3">
      <c r="A7" s="7" t="s">
        <v>83</v>
      </c>
      <c r="B7" s="7" t="s">
        <v>0</v>
      </c>
      <c r="C7" s="7" t="s">
        <v>1</v>
      </c>
      <c r="D7" s="7"/>
      <c r="E7" s="7" t="s">
        <v>2</v>
      </c>
      <c r="F7" s="7" t="s">
        <v>3</v>
      </c>
      <c r="G7" s="7"/>
      <c r="H7" s="7" t="s">
        <v>4</v>
      </c>
    </row>
    <row r="8" spans="1:12" x14ac:dyDescent="0.3">
      <c r="D8" s="9"/>
      <c r="E8" s="10"/>
      <c r="G8" s="9"/>
    </row>
    <row r="9" spans="1:12" x14ac:dyDescent="0.3">
      <c r="A9" s="12" t="s">
        <v>42</v>
      </c>
      <c r="B9" s="9" t="s">
        <v>78</v>
      </c>
      <c r="C9" s="21">
        <v>165.1</v>
      </c>
      <c r="D9" s="13" t="s">
        <v>5</v>
      </c>
      <c r="E9" s="16"/>
      <c r="F9" s="13" t="s">
        <v>6</v>
      </c>
      <c r="G9" s="13" t="s">
        <v>7</v>
      </c>
      <c r="H9" s="14">
        <f>C9*E9</f>
        <v>0</v>
      </c>
    </row>
    <row r="10" spans="1:12" x14ac:dyDescent="0.3">
      <c r="A10" s="15" t="s">
        <v>80</v>
      </c>
      <c r="B10" s="8" t="s">
        <v>79</v>
      </c>
      <c r="C10" s="21">
        <v>19.940000000000001</v>
      </c>
      <c r="D10" s="13" t="s">
        <v>5</v>
      </c>
      <c r="E10" s="16"/>
      <c r="F10" s="13" t="s">
        <v>6</v>
      </c>
      <c r="G10" s="13" t="s">
        <v>7</v>
      </c>
      <c r="H10" s="14">
        <f>C10*E10</f>
        <v>0</v>
      </c>
    </row>
    <row r="11" spans="1:12" x14ac:dyDescent="0.3">
      <c r="A11" s="12" t="s">
        <v>43</v>
      </c>
      <c r="B11" s="9" t="s">
        <v>61</v>
      </c>
      <c r="C11" s="21">
        <v>12.33</v>
      </c>
      <c r="D11" s="13" t="s">
        <v>5</v>
      </c>
      <c r="E11" s="16"/>
      <c r="F11" s="13" t="s">
        <v>6</v>
      </c>
      <c r="G11" s="13" t="s">
        <v>7</v>
      </c>
      <c r="H11" s="14">
        <f t="shared" ref="H11:H17" si="0">C11*E11</f>
        <v>0</v>
      </c>
    </row>
    <row r="12" spans="1:12" x14ac:dyDescent="0.3">
      <c r="A12" s="12" t="s">
        <v>45</v>
      </c>
      <c r="B12" s="9" t="s">
        <v>62</v>
      </c>
      <c r="C12" s="21">
        <v>42.33</v>
      </c>
      <c r="D12" s="13" t="s">
        <v>5</v>
      </c>
      <c r="E12" s="16"/>
      <c r="F12" s="13" t="s">
        <v>6</v>
      </c>
      <c r="G12" s="13" t="s">
        <v>7</v>
      </c>
      <c r="H12" s="14">
        <f t="shared" si="0"/>
        <v>0</v>
      </c>
    </row>
    <row r="13" spans="1:12" x14ac:dyDescent="0.3">
      <c r="A13" s="12" t="s">
        <v>44</v>
      </c>
      <c r="B13" s="9" t="s">
        <v>63</v>
      </c>
      <c r="C13" s="21">
        <v>29.13</v>
      </c>
      <c r="D13" s="13" t="s">
        <v>5</v>
      </c>
      <c r="E13" s="16"/>
      <c r="F13" s="13" t="s">
        <v>6</v>
      </c>
      <c r="G13" s="13" t="s">
        <v>7</v>
      </c>
      <c r="H13" s="14">
        <f t="shared" si="0"/>
        <v>0</v>
      </c>
    </row>
    <row r="14" spans="1:12" x14ac:dyDescent="0.3">
      <c r="A14" s="12" t="s">
        <v>46</v>
      </c>
      <c r="B14" s="9" t="s">
        <v>69</v>
      </c>
      <c r="C14" s="21">
        <v>21.42</v>
      </c>
      <c r="D14" s="13" t="s">
        <v>5</v>
      </c>
      <c r="E14" s="16"/>
      <c r="F14" s="13" t="s">
        <v>6</v>
      </c>
      <c r="G14" s="13" t="s">
        <v>7</v>
      </c>
      <c r="H14" s="14">
        <f t="shared" si="0"/>
        <v>0</v>
      </c>
    </row>
    <row r="15" spans="1:12" x14ac:dyDescent="0.3">
      <c r="A15" s="12" t="s">
        <v>47</v>
      </c>
      <c r="B15" s="9" t="s">
        <v>64</v>
      </c>
      <c r="C15" s="21">
        <v>159.16999999999999</v>
      </c>
      <c r="D15" s="13" t="s">
        <v>5</v>
      </c>
      <c r="E15" s="16"/>
      <c r="F15" s="13" t="s">
        <v>6</v>
      </c>
      <c r="G15" s="13" t="s">
        <v>7</v>
      </c>
      <c r="H15" s="14">
        <f t="shared" si="0"/>
        <v>0</v>
      </c>
    </row>
    <row r="16" spans="1:12" ht="15" customHeight="1" x14ac:dyDescent="0.3">
      <c r="A16" s="12" t="s">
        <v>48</v>
      </c>
      <c r="B16" s="9" t="s">
        <v>70</v>
      </c>
      <c r="C16" s="21">
        <v>425.24</v>
      </c>
      <c r="D16" s="13" t="s">
        <v>5</v>
      </c>
      <c r="E16" s="16"/>
      <c r="F16" s="13" t="s">
        <v>8</v>
      </c>
      <c r="G16" s="13" t="s">
        <v>7</v>
      </c>
      <c r="H16" s="14">
        <f t="shared" si="0"/>
        <v>0</v>
      </c>
    </row>
    <row r="17" spans="1:8" x14ac:dyDescent="0.3">
      <c r="A17" s="12" t="s">
        <v>49</v>
      </c>
      <c r="B17" s="9" t="s">
        <v>65</v>
      </c>
      <c r="C17" s="21">
        <v>34.25</v>
      </c>
      <c r="D17" s="13" t="s">
        <v>5</v>
      </c>
      <c r="E17" s="16"/>
      <c r="F17" s="13" t="s">
        <v>8</v>
      </c>
      <c r="G17" s="13" t="s">
        <v>7</v>
      </c>
      <c r="H17" s="14">
        <f t="shared" si="0"/>
        <v>0</v>
      </c>
    </row>
    <row r="18" spans="1:8" x14ac:dyDescent="0.3">
      <c r="A18" s="12" t="s">
        <v>50</v>
      </c>
      <c r="B18" s="9" t="s">
        <v>66</v>
      </c>
      <c r="C18" s="21">
        <v>87.35</v>
      </c>
      <c r="D18" s="13" t="s">
        <v>5</v>
      </c>
      <c r="E18" s="16"/>
      <c r="F18" s="13" t="s">
        <v>8</v>
      </c>
      <c r="G18" s="13" t="s">
        <v>7</v>
      </c>
      <c r="H18" s="14">
        <f t="shared" ref="H18:H28" si="1">C18*E18</f>
        <v>0</v>
      </c>
    </row>
    <row r="19" spans="1:8" x14ac:dyDescent="0.3">
      <c r="A19" s="15" t="s">
        <v>51</v>
      </c>
      <c r="B19" s="8" t="s">
        <v>71</v>
      </c>
      <c r="C19" s="21">
        <v>14.68</v>
      </c>
      <c r="D19" s="13" t="s">
        <v>5</v>
      </c>
      <c r="E19" s="16"/>
      <c r="F19" s="13" t="s">
        <v>8</v>
      </c>
      <c r="G19" s="13" t="s">
        <v>7</v>
      </c>
      <c r="H19" s="14">
        <f t="shared" si="1"/>
        <v>0</v>
      </c>
    </row>
    <row r="20" spans="1:8" x14ac:dyDescent="0.3">
      <c r="A20" s="15" t="s">
        <v>52</v>
      </c>
      <c r="B20" s="44" t="s">
        <v>72</v>
      </c>
      <c r="C20" s="21">
        <v>43.27</v>
      </c>
      <c r="D20" s="13" t="s">
        <v>5</v>
      </c>
      <c r="E20" s="16"/>
      <c r="F20" s="13" t="s">
        <v>8</v>
      </c>
      <c r="G20" s="13" t="s">
        <v>7</v>
      </c>
      <c r="H20" s="14">
        <f t="shared" si="1"/>
        <v>0</v>
      </c>
    </row>
    <row r="21" spans="1:8" x14ac:dyDescent="0.3">
      <c r="A21" s="15" t="s">
        <v>53</v>
      </c>
      <c r="B21" s="9" t="s">
        <v>67</v>
      </c>
      <c r="C21" s="21">
        <v>1</v>
      </c>
      <c r="D21" s="13" t="s">
        <v>5</v>
      </c>
      <c r="E21" s="16"/>
      <c r="F21" s="13" t="s">
        <v>8</v>
      </c>
      <c r="G21" s="13" t="s">
        <v>7</v>
      </c>
      <c r="H21" s="14">
        <f t="shared" si="1"/>
        <v>0</v>
      </c>
    </row>
    <row r="22" spans="1:8" x14ac:dyDescent="0.3">
      <c r="A22" s="15" t="s">
        <v>54</v>
      </c>
      <c r="B22" s="8" t="s">
        <v>73</v>
      </c>
      <c r="C22" s="21">
        <v>1</v>
      </c>
      <c r="D22" s="13" t="s">
        <v>5</v>
      </c>
      <c r="E22" s="16"/>
      <c r="F22" s="13" t="s">
        <v>6</v>
      </c>
      <c r="G22" s="13" t="s">
        <v>7</v>
      </c>
      <c r="H22" s="14">
        <f t="shared" si="1"/>
        <v>0</v>
      </c>
    </row>
    <row r="23" spans="1:8" x14ac:dyDescent="0.3">
      <c r="A23" s="12" t="s">
        <v>55</v>
      </c>
      <c r="B23" s="9" t="s">
        <v>75</v>
      </c>
      <c r="C23" s="21">
        <v>238.02</v>
      </c>
      <c r="D23" s="13" t="s">
        <v>5</v>
      </c>
      <c r="E23" s="16"/>
      <c r="F23" s="13" t="s">
        <v>10</v>
      </c>
      <c r="G23" s="13" t="s">
        <v>7</v>
      </c>
      <c r="H23" s="14">
        <f t="shared" si="1"/>
        <v>0</v>
      </c>
    </row>
    <row r="24" spans="1:8" x14ac:dyDescent="0.3">
      <c r="A24" s="12" t="s">
        <v>56</v>
      </c>
      <c r="B24" s="9" t="s">
        <v>76</v>
      </c>
      <c r="C24" s="21">
        <v>281.77</v>
      </c>
      <c r="D24" s="13" t="s">
        <v>5</v>
      </c>
      <c r="E24" s="16"/>
      <c r="F24" s="13" t="s">
        <v>10</v>
      </c>
      <c r="G24" s="13" t="s">
        <v>7</v>
      </c>
      <c r="H24" s="14">
        <f t="shared" si="1"/>
        <v>0</v>
      </c>
    </row>
    <row r="25" spans="1:8" x14ac:dyDescent="0.3">
      <c r="A25" s="12" t="s">
        <v>57</v>
      </c>
      <c r="B25" s="9" t="s">
        <v>77</v>
      </c>
      <c r="C25" s="21">
        <v>157.81</v>
      </c>
      <c r="D25" s="13" t="s">
        <v>5</v>
      </c>
      <c r="E25" s="16"/>
      <c r="F25" s="13" t="s">
        <v>6</v>
      </c>
      <c r="G25" s="13" t="s">
        <v>7</v>
      </c>
      <c r="H25" s="14">
        <f t="shared" si="1"/>
        <v>0</v>
      </c>
    </row>
    <row r="26" spans="1:8" x14ac:dyDescent="0.3">
      <c r="A26" s="12" t="s">
        <v>58</v>
      </c>
      <c r="B26" s="9" t="s">
        <v>68</v>
      </c>
      <c r="C26" s="21">
        <v>1</v>
      </c>
      <c r="D26" s="13" t="s">
        <v>5</v>
      </c>
      <c r="E26" s="16"/>
      <c r="F26" s="13" t="s">
        <v>11</v>
      </c>
      <c r="G26" s="13" t="s">
        <v>7</v>
      </c>
      <c r="H26" s="14">
        <f t="shared" si="1"/>
        <v>0</v>
      </c>
    </row>
    <row r="27" spans="1:8" x14ac:dyDescent="0.3">
      <c r="A27" s="12" t="s">
        <v>59</v>
      </c>
      <c r="B27" s="9" t="s">
        <v>81</v>
      </c>
      <c r="C27" s="21">
        <v>188.63</v>
      </c>
      <c r="D27" s="13" t="s">
        <v>5</v>
      </c>
      <c r="E27" s="16"/>
      <c r="F27" s="13" t="s">
        <v>11</v>
      </c>
      <c r="G27" s="13" t="s">
        <v>7</v>
      </c>
      <c r="H27" s="14">
        <f t="shared" si="1"/>
        <v>0</v>
      </c>
    </row>
    <row r="28" spans="1:8" x14ac:dyDescent="0.3">
      <c r="A28" s="12" t="s">
        <v>60</v>
      </c>
      <c r="B28" s="9" t="s">
        <v>82</v>
      </c>
      <c r="C28" s="21">
        <v>47.9</v>
      </c>
      <c r="D28" s="13" t="s">
        <v>5</v>
      </c>
      <c r="E28" s="16"/>
      <c r="F28" s="13" t="s">
        <v>6</v>
      </c>
      <c r="G28" s="13" t="s">
        <v>7</v>
      </c>
      <c r="H28" s="14">
        <f t="shared" si="1"/>
        <v>0</v>
      </c>
    </row>
    <row r="29" spans="1:8" x14ac:dyDescent="0.3">
      <c r="C29" s="17"/>
      <c r="E29" s="16"/>
      <c r="F29" s="13"/>
      <c r="H29" s="14"/>
    </row>
    <row r="30" spans="1:8" ht="14.4" x14ac:dyDescent="0.3">
      <c r="B30" s="2" t="s">
        <v>28</v>
      </c>
      <c r="H30" s="1">
        <f>SUM(H9:H28)</f>
        <v>0</v>
      </c>
    </row>
    <row r="31" spans="1:8" ht="14.4" x14ac:dyDescent="0.3">
      <c r="B31" s="59" t="s">
        <v>29</v>
      </c>
      <c r="C31" s="60"/>
      <c r="D31" s="60"/>
      <c r="E31" s="61"/>
      <c r="F31" s="33"/>
      <c r="G31" s="34" t="s">
        <v>30</v>
      </c>
      <c r="H31" s="40">
        <f>H30*12</f>
        <v>0</v>
      </c>
    </row>
    <row r="32" spans="1:8" ht="14.4" x14ac:dyDescent="0.3">
      <c r="B32" s="62"/>
      <c r="C32" s="63"/>
      <c r="D32" s="63"/>
      <c r="E32" s="64"/>
      <c r="F32" s="36"/>
      <c r="G32" s="37"/>
      <c r="H32" s="38"/>
    </row>
    <row r="33" spans="1:8" x14ac:dyDescent="0.3">
      <c r="A33" s="24"/>
      <c r="B33" s="25"/>
      <c r="C33" s="25"/>
      <c r="D33" s="26"/>
      <c r="E33" s="25"/>
      <c r="F33" s="25"/>
      <c r="G33" s="26"/>
      <c r="H33" s="25"/>
    </row>
    <row r="34" spans="1:8" x14ac:dyDescent="0.3">
      <c r="A34" s="11" t="s">
        <v>84</v>
      </c>
      <c r="B34" s="9" t="s">
        <v>85</v>
      </c>
      <c r="C34" s="21">
        <v>27</v>
      </c>
      <c r="D34" s="13" t="s">
        <v>5</v>
      </c>
      <c r="E34" s="16"/>
      <c r="F34" s="13" t="s">
        <v>15</v>
      </c>
      <c r="H34" s="14">
        <f>E34*C34</f>
        <v>0</v>
      </c>
    </row>
  </sheetData>
  <sheetProtection algorithmName="SHA-512" hashValue="DKYVIiPMqjfNd71dPt65PyqSh3nOP10e2gEYdOtFvicriExH6u/DP9NNJvBdEa8MM/Si7bK3Wvvd5IHWAOxRQQ==" saltValue="NJmgApERvgdj5CVQTnzWLA==" spinCount="100000" sheet="1"/>
  <protectedRanges>
    <protectedRange sqref="E29" name="Unit Price"/>
  </protectedRanges>
  <mergeCells count="3">
    <mergeCell ref="B6:H6"/>
    <mergeCell ref="B31:E32"/>
    <mergeCell ref="A4:H4"/>
  </mergeCells>
  <pageMargins left="0.7" right="0.7" top="0.75" bottom="0.5" header="0.3" footer="0.3"/>
  <pageSetup scale="90" orientation="landscape" r:id="rId1"/>
  <headerFooter>
    <oddFooter>&amp;R&amp;"-,Regular"&amp;P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DC8D4-956E-4B7B-9682-1DF8160A959A}">
  <dimension ref="A1:L34"/>
  <sheetViews>
    <sheetView topLeftCell="B8" zoomScale="110" zoomScaleNormal="110" workbookViewId="0">
      <selection activeCell="E15" sqref="E15"/>
    </sheetView>
  </sheetViews>
  <sheetFormatPr defaultColWidth="8.77734375" defaultRowHeight="13.8" x14ac:dyDescent="0.3"/>
  <cols>
    <col min="1" max="1" width="11.44140625" style="11" customWidth="1"/>
    <col min="2" max="2" width="85.77734375" style="9" customWidth="1"/>
    <col min="3" max="3" width="14.109375" style="9" customWidth="1"/>
    <col min="4" max="4" width="2.33203125" style="13" bestFit="1" customWidth="1"/>
    <col min="5" max="5" width="10.44140625" style="9" bestFit="1" customWidth="1"/>
    <col min="6" max="6" width="9.109375" style="9" customWidth="1"/>
    <col min="7" max="7" width="3" style="13" bestFit="1" customWidth="1"/>
    <col min="8" max="8" width="13" style="9" customWidth="1"/>
    <col min="9" max="16384" width="8.77734375" style="9"/>
  </cols>
  <sheetData>
    <row r="1" spans="1:12" ht="15.6" x14ac:dyDescent="0.3">
      <c r="A1" s="42" t="s">
        <v>88</v>
      </c>
      <c r="B1" s="42"/>
      <c r="C1" s="42"/>
      <c r="D1" s="42"/>
      <c r="E1" s="42"/>
      <c r="F1" s="42"/>
      <c r="G1" s="42"/>
      <c r="H1" s="42"/>
      <c r="I1" s="42"/>
      <c r="J1" s="42"/>
    </row>
    <row r="2" spans="1:12" ht="12" customHeight="1" x14ac:dyDescent="0.3">
      <c r="A2" s="9" t="s">
        <v>89</v>
      </c>
      <c r="D2" s="9"/>
      <c r="G2" s="9"/>
    </row>
    <row r="3" spans="1:12" x14ac:dyDescent="0.3">
      <c r="A3" s="9"/>
      <c r="D3" s="9"/>
      <c r="G3" s="9"/>
    </row>
    <row r="4" spans="1:12" x14ac:dyDescent="0.3">
      <c r="A4" s="56" t="s">
        <v>90</v>
      </c>
      <c r="B4" s="56"/>
      <c r="C4" s="56"/>
      <c r="D4" s="56"/>
      <c r="E4" s="56"/>
      <c r="F4" s="56"/>
      <c r="G4" s="56"/>
      <c r="H4" s="56"/>
      <c r="I4" s="43"/>
      <c r="J4" s="43"/>
      <c r="K4" s="43"/>
      <c r="L4" s="43"/>
    </row>
    <row r="5" spans="1:12" s="41" customFormat="1" x14ac:dyDescent="0.3">
      <c r="A5" s="45"/>
      <c r="B5" s="45"/>
      <c r="C5" s="45"/>
      <c r="D5" s="45"/>
      <c r="E5" s="45"/>
      <c r="F5" s="45"/>
      <c r="G5" s="45"/>
      <c r="H5" s="43"/>
      <c r="I5" s="43"/>
      <c r="J5" s="43"/>
      <c r="K5" s="43"/>
      <c r="L5" s="43"/>
    </row>
    <row r="6" spans="1:12" ht="13.5" customHeight="1" x14ac:dyDescent="0.3">
      <c r="B6" s="58" t="s">
        <v>107</v>
      </c>
      <c r="C6" s="58"/>
      <c r="D6" s="58"/>
      <c r="E6" s="58"/>
      <c r="F6" s="58"/>
      <c r="G6" s="58"/>
      <c r="H6" s="58"/>
    </row>
    <row r="7" spans="1:12" ht="86.4" x14ac:dyDescent="0.3">
      <c r="A7" s="7" t="s">
        <v>83</v>
      </c>
      <c r="B7" s="7" t="s">
        <v>0</v>
      </c>
      <c r="C7" s="7" t="s">
        <v>1</v>
      </c>
      <c r="D7" s="7"/>
      <c r="E7" s="7" t="s">
        <v>2</v>
      </c>
      <c r="F7" s="7" t="s">
        <v>3</v>
      </c>
      <c r="G7" s="7"/>
      <c r="H7" s="7" t="s">
        <v>4</v>
      </c>
    </row>
    <row r="8" spans="1:12" x14ac:dyDescent="0.3">
      <c r="D8" s="9"/>
      <c r="E8" s="10"/>
      <c r="G8" s="9"/>
    </row>
    <row r="9" spans="1:12" x14ac:dyDescent="0.3">
      <c r="A9" s="12" t="s">
        <v>42</v>
      </c>
      <c r="B9" s="9" t="s">
        <v>78</v>
      </c>
      <c r="C9" s="21">
        <v>165.1</v>
      </c>
      <c r="D9" s="13" t="s">
        <v>5</v>
      </c>
      <c r="E9" s="16"/>
      <c r="F9" s="13" t="s">
        <v>6</v>
      </c>
      <c r="G9" s="13" t="s">
        <v>7</v>
      </c>
      <c r="H9" s="14">
        <f>C9*E9</f>
        <v>0</v>
      </c>
    </row>
    <row r="10" spans="1:12" x14ac:dyDescent="0.3">
      <c r="A10" s="47" t="s">
        <v>80</v>
      </c>
      <c r="B10" s="8" t="s">
        <v>79</v>
      </c>
      <c r="C10" s="21">
        <v>19.940000000000001</v>
      </c>
      <c r="D10" s="13" t="s">
        <v>5</v>
      </c>
      <c r="E10" s="16"/>
      <c r="F10" s="13" t="s">
        <v>6</v>
      </c>
      <c r="G10" s="13" t="s">
        <v>7</v>
      </c>
      <c r="H10" s="14">
        <f>C10*E10</f>
        <v>0</v>
      </c>
    </row>
    <row r="11" spans="1:12" x14ac:dyDescent="0.3">
      <c r="A11" s="12" t="s">
        <v>43</v>
      </c>
      <c r="B11" s="9" t="s">
        <v>61</v>
      </c>
      <c r="C11" s="21">
        <v>12.33</v>
      </c>
      <c r="D11" s="13" t="s">
        <v>5</v>
      </c>
      <c r="E11" s="16"/>
      <c r="F11" s="13" t="s">
        <v>6</v>
      </c>
      <c r="G11" s="13" t="s">
        <v>7</v>
      </c>
      <c r="H11" s="14">
        <f t="shared" ref="H11:H28" si="0">C11*E11</f>
        <v>0</v>
      </c>
    </row>
    <row r="12" spans="1:12" x14ac:dyDescent="0.3">
      <c r="A12" s="12" t="s">
        <v>45</v>
      </c>
      <c r="B12" s="9" t="s">
        <v>62</v>
      </c>
      <c r="C12" s="21">
        <v>42.33</v>
      </c>
      <c r="D12" s="13" t="s">
        <v>5</v>
      </c>
      <c r="E12" s="16"/>
      <c r="F12" s="13" t="s">
        <v>6</v>
      </c>
      <c r="G12" s="13" t="s">
        <v>7</v>
      </c>
      <c r="H12" s="14">
        <f t="shared" si="0"/>
        <v>0</v>
      </c>
    </row>
    <row r="13" spans="1:12" x14ac:dyDescent="0.3">
      <c r="A13" s="12" t="s">
        <v>44</v>
      </c>
      <c r="B13" s="9" t="s">
        <v>63</v>
      </c>
      <c r="C13" s="21">
        <v>29.13</v>
      </c>
      <c r="D13" s="13" t="s">
        <v>5</v>
      </c>
      <c r="E13" s="16"/>
      <c r="F13" s="13" t="s">
        <v>6</v>
      </c>
      <c r="G13" s="13" t="s">
        <v>7</v>
      </c>
      <c r="H13" s="14">
        <f t="shared" si="0"/>
        <v>0</v>
      </c>
    </row>
    <row r="14" spans="1:12" x14ac:dyDescent="0.3">
      <c r="A14" s="12" t="s">
        <v>46</v>
      </c>
      <c r="B14" s="9" t="s">
        <v>69</v>
      </c>
      <c r="C14" s="21">
        <v>21.42</v>
      </c>
      <c r="D14" s="13" t="s">
        <v>5</v>
      </c>
      <c r="E14" s="16"/>
      <c r="F14" s="13" t="s">
        <v>6</v>
      </c>
      <c r="G14" s="13" t="s">
        <v>7</v>
      </c>
      <c r="H14" s="14">
        <f t="shared" si="0"/>
        <v>0</v>
      </c>
    </row>
    <row r="15" spans="1:12" x14ac:dyDescent="0.3">
      <c r="A15" s="12" t="s">
        <v>47</v>
      </c>
      <c r="B15" s="9" t="s">
        <v>64</v>
      </c>
      <c r="C15" s="21">
        <v>159.16999999999999</v>
      </c>
      <c r="D15" s="13" t="s">
        <v>5</v>
      </c>
      <c r="E15" s="16"/>
      <c r="F15" s="13" t="s">
        <v>6</v>
      </c>
      <c r="G15" s="13" t="s">
        <v>7</v>
      </c>
      <c r="H15" s="14">
        <f t="shared" si="0"/>
        <v>0</v>
      </c>
    </row>
    <row r="16" spans="1:12" ht="15" customHeight="1" x14ac:dyDescent="0.3">
      <c r="A16" s="12" t="s">
        <v>48</v>
      </c>
      <c r="B16" s="9" t="s">
        <v>70</v>
      </c>
      <c r="C16" s="21">
        <v>425.24</v>
      </c>
      <c r="D16" s="13" t="s">
        <v>5</v>
      </c>
      <c r="E16" s="16"/>
      <c r="F16" s="13" t="s">
        <v>8</v>
      </c>
      <c r="G16" s="13" t="s">
        <v>7</v>
      </c>
      <c r="H16" s="14">
        <f t="shared" si="0"/>
        <v>0</v>
      </c>
    </row>
    <row r="17" spans="1:8" x14ac:dyDescent="0.3">
      <c r="A17" s="12" t="s">
        <v>49</v>
      </c>
      <c r="B17" s="9" t="s">
        <v>65</v>
      </c>
      <c r="C17" s="21">
        <v>34.25</v>
      </c>
      <c r="D17" s="13" t="s">
        <v>5</v>
      </c>
      <c r="E17" s="16"/>
      <c r="F17" s="13" t="s">
        <v>8</v>
      </c>
      <c r="G17" s="13" t="s">
        <v>7</v>
      </c>
      <c r="H17" s="14">
        <f t="shared" si="0"/>
        <v>0</v>
      </c>
    </row>
    <row r="18" spans="1:8" x14ac:dyDescent="0.3">
      <c r="A18" s="12" t="s">
        <v>50</v>
      </c>
      <c r="B18" s="9" t="s">
        <v>66</v>
      </c>
      <c r="C18" s="21">
        <v>87.35</v>
      </c>
      <c r="D18" s="13" t="s">
        <v>5</v>
      </c>
      <c r="E18" s="16"/>
      <c r="F18" s="13" t="s">
        <v>8</v>
      </c>
      <c r="G18" s="13" t="s">
        <v>7</v>
      </c>
      <c r="H18" s="14">
        <f t="shared" si="0"/>
        <v>0</v>
      </c>
    </row>
    <row r="19" spans="1:8" x14ac:dyDescent="0.3">
      <c r="A19" s="47" t="s">
        <v>51</v>
      </c>
      <c r="B19" s="8" t="s">
        <v>71</v>
      </c>
      <c r="C19" s="21">
        <v>14.68</v>
      </c>
      <c r="D19" s="13" t="s">
        <v>5</v>
      </c>
      <c r="E19" s="16"/>
      <c r="F19" s="13" t="s">
        <v>8</v>
      </c>
      <c r="G19" s="13" t="s">
        <v>7</v>
      </c>
      <c r="H19" s="14">
        <f t="shared" si="0"/>
        <v>0</v>
      </c>
    </row>
    <row r="20" spans="1:8" x14ac:dyDescent="0.3">
      <c r="A20" s="47" t="s">
        <v>52</v>
      </c>
      <c r="B20" s="44" t="s">
        <v>72</v>
      </c>
      <c r="C20" s="21">
        <v>43.27</v>
      </c>
      <c r="D20" s="13" t="s">
        <v>5</v>
      </c>
      <c r="E20" s="16"/>
      <c r="F20" s="13" t="s">
        <v>8</v>
      </c>
      <c r="G20" s="13" t="s">
        <v>7</v>
      </c>
      <c r="H20" s="14">
        <f t="shared" si="0"/>
        <v>0</v>
      </c>
    </row>
    <row r="21" spans="1:8" x14ac:dyDescent="0.3">
      <c r="A21" s="47" t="s">
        <v>53</v>
      </c>
      <c r="B21" s="9" t="s">
        <v>67</v>
      </c>
      <c r="C21" s="21">
        <v>1</v>
      </c>
      <c r="D21" s="13" t="s">
        <v>5</v>
      </c>
      <c r="E21" s="16"/>
      <c r="F21" s="13" t="s">
        <v>8</v>
      </c>
      <c r="G21" s="13" t="s">
        <v>7</v>
      </c>
      <c r="H21" s="14">
        <f t="shared" si="0"/>
        <v>0</v>
      </c>
    </row>
    <row r="22" spans="1:8" x14ac:dyDescent="0.3">
      <c r="A22" s="47" t="s">
        <v>54</v>
      </c>
      <c r="B22" s="8" t="s">
        <v>73</v>
      </c>
      <c r="C22" s="21">
        <v>1</v>
      </c>
      <c r="D22" s="13" t="s">
        <v>5</v>
      </c>
      <c r="E22" s="16"/>
      <c r="F22" s="13" t="s">
        <v>6</v>
      </c>
      <c r="G22" s="13" t="s">
        <v>7</v>
      </c>
      <c r="H22" s="14">
        <f t="shared" si="0"/>
        <v>0</v>
      </c>
    </row>
    <row r="23" spans="1:8" x14ac:dyDescent="0.3">
      <c r="A23" s="12" t="s">
        <v>55</v>
      </c>
      <c r="B23" s="9" t="s">
        <v>75</v>
      </c>
      <c r="C23" s="21">
        <v>238.02</v>
      </c>
      <c r="D23" s="13" t="s">
        <v>5</v>
      </c>
      <c r="E23" s="16"/>
      <c r="F23" s="13" t="s">
        <v>10</v>
      </c>
      <c r="G23" s="13" t="s">
        <v>7</v>
      </c>
      <c r="H23" s="14">
        <f t="shared" si="0"/>
        <v>0</v>
      </c>
    </row>
    <row r="24" spans="1:8" x14ac:dyDescent="0.3">
      <c r="A24" s="12" t="s">
        <v>56</v>
      </c>
      <c r="B24" s="9" t="s">
        <v>76</v>
      </c>
      <c r="C24" s="21">
        <v>281.77</v>
      </c>
      <c r="D24" s="13" t="s">
        <v>5</v>
      </c>
      <c r="E24" s="16"/>
      <c r="F24" s="13" t="s">
        <v>10</v>
      </c>
      <c r="G24" s="13" t="s">
        <v>7</v>
      </c>
      <c r="H24" s="14">
        <f t="shared" si="0"/>
        <v>0</v>
      </c>
    </row>
    <row r="25" spans="1:8" x14ac:dyDescent="0.3">
      <c r="A25" s="12" t="s">
        <v>57</v>
      </c>
      <c r="B25" s="9" t="s">
        <v>77</v>
      </c>
      <c r="C25" s="21">
        <v>157.81</v>
      </c>
      <c r="D25" s="13" t="s">
        <v>5</v>
      </c>
      <c r="E25" s="16"/>
      <c r="F25" s="13" t="s">
        <v>6</v>
      </c>
      <c r="G25" s="13" t="s">
        <v>7</v>
      </c>
      <c r="H25" s="14">
        <f t="shared" si="0"/>
        <v>0</v>
      </c>
    </row>
    <row r="26" spans="1:8" x14ac:dyDescent="0.3">
      <c r="A26" s="12" t="s">
        <v>58</v>
      </c>
      <c r="B26" s="9" t="s">
        <v>68</v>
      </c>
      <c r="C26" s="21">
        <v>1</v>
      </c>
      <c r="D26" s="13" t="s">
        <v>5</v>
      </c>
      <c r="E26" s="16"/>
      <c r="F26" s="13" t="s">
        <v>11</v>
      </c>
      <c r="G26" s="13" t="s">
        <v>7</v>
      </c>
      <c r="H26" s="14">
        <f t="shared" si="0"/>
        <v>0</v>
      </c>
    </row>
    <row r="27" spans="1:8" x14ac:dyDescent="0.3">
      <c r="A27" s="12" t="s">
        <v>59</v>
      </c>
      <c r="B27" s="9" t="s">
        <v>81</v>
      </c>
      <c r="C27" s="21">
        <v>188.63</v>
      </c>
      <c r="D27" s="13" t="s">
        <v>5</v>
      </c>
      <c r="E27" s="16"/>
      <c r="F27" s="13" t="s">
        <v>11</v>
      </c>
      <c r="G27" s="13" t="s">
        <v>7</v>
      </c>
      <c r="H27" s="14">
        <f t="shared" si="0"/>
        <v>0</v>
      </c>
    </row>
    <row r="28" spans="1:8" x14ac:dyDescent="0.3">
      <c r="A28" s="12" t="s">
        <v>60</v>
      </c>
      <c r="B28" s="9" t="s">
        <v>82</v>
      </c>
      <c r="C28" s="21">
        <v>47.9</v>
      </c>
      <c r="D28" s="13" t="s">
        <v>5</v>
      </c>
      <c r="E28" s="16"/>
      <c r="F28" s="13" t="s">
        <v>6</v>
      </c>
      <c r="G28" s="13" t="s">
        <v>7</v>
      </c>
      <c r="H28" s="14">
        <f t="shared" si="0"/>
        <v>0</v>
      </c>
    </row>
    <row r="29" spans="1:8" x14ac:dyDescent="0.3">
      <c r="C29" s="17"/>
      <c r="E29" s="16"/>
      <c r="F29" s="13"/>
      <c r="H29" s="14"/>
    </row>
    <row r="30" spans="1:8" ht="14.4" x14ac:dyDescent="0.3">
      <c r="B30" s="2" t="s">
        <v>106</v>
      </c>
      <c r="H30" s="1">
        <f>SUM(H9:H28)</f>
        <v>0</v>
      </c>
    </row>
    <row r="31" spans="1:8" ht="14.4" x14ac:dyDescent="0.3">
      <c r="B31" s="59" t="s">
        <v>104</v>
      </c>
      <c r="C31" s="60"/>
      <c r="D31" s="60"/>
      <c r="E31" s="61"/>
      <c r="F31" s="33"/>
      <c r="G31" s="34" t="s">
        <v>105</v>
      </c>
      <c r="H31" s="40">
        <f>H30*12</f>
        <v>0</v>
      </c>
    </row>
    <row r="32" spans="1:8" ht="14.4" x14ac:dyDescent="0.3">
      <c r="B32" s="62"/>
      <c r="C32" s="63"/>
      <c r="D32" s="63"/>
      <c r="E32" s="64"/>
      <c r="F32" s="36"/>
      <c r="G32" s="37"/>
      <c r="H32" s="38"/>
    </row>
    <row r="33" spans="1:8" x14ac:dyDescent="0.3">
      <c r="A33" s="24"/>
      <c r="B33" s="25"/>
      <c r="C33" s="25"/>
      <c r="D33" s="26"/>
      <c r="E33" s="25"/>
      <c r="F33" s="25"/>
      <c r="G33" s="26"/>
      <c r="H33" s="25"/>
    </row>
    <row r="34" spans="1:8" x14ac:dyDescent="0.3">
      <c r="A34" s="11" t="s">
        <v>84</v>
      </c>
      <c r="B34" s="9" t="s">
        <v>85</v>
      </c>
      <c r="C34" s="21">
        <v>27</v>
      </c>
      <c r="D34" s="13" t="s">
        <v>5</v>
      </c>
      <c r="E34" s="16"/>
      <c r="F34" s="13" t="s">
        <v>15</v>
      </c>
      <c r="H34" s="14">
        <f>E34*C34</f>
        <v>0</v>
      </c>
    </row>
  </sheetData>
  <sheetProtection algorithmName="SHA-512" hashValue="UwEUx0S2Voum+VunBUH2FLHNJE8FWeZwLvRw+kcvQqDe+Hcr6sIxhwjB4zGkRHD9lq8PAIiH1j49LSwAnRQs/g==" saltValue="xQ3i3k+uIJA9tmxyR8pq0w==" spinCount="100000" sheet="1"/>
  <protectedRanges>
    <protectedRange sqref="E29" name="Unit Price"/>
  </protectedRanges>
  <mergeCells count="3">
    <mergeCell ref="A4:H4"/>
    <mergeCell ref="B6:H6"/>
    <mergeCell ref="B31:E32"/>
  </mergeCells>
  <pageMargins left="0.7" right="0.7" top="0.75" bottom="0.5" header="0.3" footer="0.3"/>
  <pageSetup scale="90" orientation="landscape" r:id="rId1"/>
  <headerFooter>
    <oddFooter>&amp;R&amp;"-,Regular"&amp;P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E929-020F-4A2B-8264-1E3FDD9DF456}">
  <dimension ref="A1:L34"/>
  <sheetViews>
    <sheetView topLeftCell="A8" zoomScale="110" zoomScaleNormal="110" workbookViewId="0">
      <selection activeCell="E17" sqref="E17"/>
    </sheetView>
  </sheetViews>
  <sheetFormatPr defaultColWidth="8.77734375" defaultRowHeight="13.8" x14ac:dyDescent="0.3"/>
  <cols>
    <col min="1" max="1" width="11.44140625" style="11" customWidth="1"/>
    <col min="2" max="2" width="85.77734375" style="9" customWidth="1"/>
    <col min="3" max="3" width="14.109375" style="9" customWidth="1"/>
    <col min="4" max="4" width="2.33203125" style="13" bestFit="1" customWidth="1"/>
    <col min="5" max="5" width="10.44140625" style="9" bestFit="1" customWidth="1"/>
    <col min="6" max="6" width="9.109375" style="9" customWidth="1"/>
    <col min="7" max="7" width="3" style="13" bestFit="1" customWidth="1"/>
    <col min="8" max="8" width="13" style="9" customWidth="1"/>
    <col min="9" max="16384" width="8.77734375" style="9"/>
  </cols>
  <sheetData>
    <row r="1" spans="1:12" ht="15.6" x14ac:dyDescent="0.3">
      <c r="A1" s="42" t="s">
        <v>88</v>
      </c>
      <c r="B1" s="42"/>
      <c r="C1" s="42"/>
      <c r="D1" s="42"/>
      <c r="E1" s="42"/>
      <c r="F1" s="42"/>
      <c r="G1" s="42"/>
      <c r="H1" s="42"/>
      <c r="I1" s="42"/>
      <c r="J1" s="42"/>
    </row>
    <row r="2" spans="1:12" ht="12" customHeight="1" x14ac:dyDescent="0.3">
      <c r="A2" s="9" t="s">
        <v>89</v>
      </c>
      <c r="D2" s="9"/>
      <c r="G2" s="9"/>
    </row>
    <row r="3" spans="1:12" x14ac:dyDescent="0.3">
      <c r="A3" s="9"/>
      <c r="D3" s="9"/>
      <c r="G3" s="9"/>
    </row>
    <row r="4" spans="1:12" x14ac:dyDescent="0.3">
      <c r="A4" s="56" t="s">
        <v>90</v>
      </c>
      <c r="B4" s="56"/>
      <c r="C4" s="56"/>
      <c r="D4" s="56"/>
      <c r="E4" s="56"/>
      <c r="F4" s="56"/>
      <c r="G4" s="56"/>
      <c r="H4" s="56"/>
      <c r="I4" s="43"/>
      <c r="J4" s="43"/>
      <c r="K4" s="43"/>
      <c r="L4" s="43"/>
    </row>
    <row r="5" spans="1:12" s="41" customFormat="1" x14ac:dyDescent="0.3">
      <c r="A5" s="45"/>
      <c r="B5" s="45"/>
      <c r="C5" s="45"/>
      <c r="D5" s="45"/>
      <c r="E5" s="45"/>
      <c r="F5" s="45"/>
      <c r="G5" s="45"/>
      <c r="H5" s="43"/>
      <c r="I5" s="43"/>
      <c r="J5" s="43"/>
      <c r="K5" s="43"/>
      <c r="L5" s="43"/>
    </row>
    <row r="6" spans="1:12" ht="13.5" customHeight="1" x14ac:dyDescent="0.3">
      <c r="B6" s="58" t="s">
        <v>111</v>
      </c>
      <c r="C6" s="58"/>
      <c r="D6" s="58"/>
      <c r="E6" s="58"/>
      <c r="F6" s="58"/>
      <c r="G6" s="58"/>
      <c r="H6" s="58"/>
    </row>
    <row r="7" spans="1:12" ht="86.4" x14ac:dyDescent="0.3">
      <c r="A7" s="7" t="s">
        <v>83</v>
      </c>
      <c r="B7" s="7" t="s">
        <v>0</v>
      </c>
      <c r="C7" s="7" t="s">
        <v>1</v>
      </c>
      <c r="D7" s="7"/>
      <c r="E7" s="7" t="s">
        <v>2</v>
      </c>
      <c r="F7" s="7" t="s">
        <v>3</v>
      </c>
      <c r="G7" s="7"/>
      <c r="H7" s="7" t="s">
        <v>4</v>
      </c>
    </row>
    <row r="8" spans="1:12" x14ac:dyDescent="0.3">
      <c r="D8" s="9"/>
      <c r="G8" s="9"/>
    </row>
    <row r="9" spans="1:12" x14ac:dyDescent="0.3">
      <c r="A9" s="12" t="s">
        <v>42</v>
      </c>
      <c r="B9" s="9" t="s">
        <v>78</v>
      </c>
      <c r="C9" s="21">
        <v>165.1</v>
      </c>
      <c r="D9" s="13" t="s">
        <v>5</v>
      </c>
      <c r="E9" s="16"/>
      <c r="F9" s="13" t="s">
        <v>6</v>
      </c>
      <c r="G9" s="13" t="s">
        <v>7</v>
      </c>
      <c r="H9" s="14">
        <f>C9*E9</f>
        <v>0</v>
      </c>
    </row>
    <row r="10" spans="1:12" x14ac:dyDescent="0.3">
      <c r="A10" s="47" t="s">
        <v>80</v>
      </c>
      <c r="B10" s="8" t="s">
        <v>79</v>
      </c>
      <c r="C10" s="21">
        <v>19.940000000000001</v>
      </c>
      <c r="D10" s="13" t="s">
        <v>5</v>
      </c>
      <c r="E10" s="16"/>
      <c r="F10" s="13" t="s">
        <v>6</v>
      </c>
      <c r="G10" s="13" t="s">
        <v>7</v>
      </c>
      <c r="H10" s="14">
        <f>C10*E10</f>
        <v>0</v>
      </c>
    </row>
    <row r="11" spans="1:12" x14ac:dyDescent="0.3">
      <c r="A11" s="12" t="s">
        <v>43</v>
      </c>
      <c r="B11" s="9" t="s">
        <v>61</v>
      </c>
      <c r="C11" s="21">
        <v>12.33</v>
      </c>
      <c r="D11" s="13" t="s">
        <v>5</v>
      </c>
      <c r="E11" s="16"/>
      <c r="F11" s="13" t="s">
        <v>6</v>
      </c>
      <c r="G11" s="13" t="s">
        <v>7</v>
      </c>
      <c r="H11" s="14">
        <f t="shared" ref="H11:H28" si="0">C11*E11</f>
        <v>0</v>
      </c>
    </row>
    <row r="12" spans="1:12" x14ac:dyDescent="0.3">
      <c r="A12" s="12" t="s">
        <v>45</v>
      </c>
      <c r="B12" s="9" t="s">
        <v>62</v>
      </c>
      <c r="C12" s="21">
        <v>42.33</v>
      </c>
      <c r="D12" s="13" t="s">
        <v>5</v>
      </c>
      <c r="E12" s="16"/>
      <c r="F12" s="13" t="s">
        <v>6</v>
      </c>
      <c r="G12" s="13" t="s">
        <v>7</v>
      </c>
      <c r="H12" s="14">
        <f t="shared" si="0"/>
        <v>0</v>
      </c>
    </row>
    <row r="13" spans="1:12" x14ac:dyDescent="0.3">
      <c r="A13" s="12" t="s">
        <v>44</v>
      </c>
      <c r="B13" s="9" t="s">
        <v>63</v>
      </c>
      <c r="C13" s="21">
        <v>29.13</v>
      </c>
      <c r="D13" s="13" t="s">
        <v>5</v>
      </c>
      <c r="E13" s="16"/>
      <c r="F13" s="13" t="s">
        <v>6</v>
      </c>
      <c r="G13" s="13" t="s">
        <v>7</v>
      </c>
      <c r="H13" s="14">
        <f t="shared" si="0"/>
        <v>0</v>
      </c>
    </row>
    <row r="14" spans="1:12" x14ac:dyDescent="0.3">
      <c r="A14" s="12" t="s">
        <v>46</v>
      </c>
      <c r="B14" s="9" t="s">
        <v>69</v>
      </c>
      <c r="C14" s="21">
        <v>21.42</v>
      </c>
      <c r="D14" s="13" t="s">
        <v>5</v>
      </c>
      <c r="E14" s="16"/>
      <c r="F14" s="13" t="s">
        <v>6</v>
      </c>
      <c r="G14" s="13" t="s">
        <v>7</v>
      </c>
      <c r="H14" s="14">
        <f t="shared" si="0"/>
        <v>0</v>
      </c>
    </row>
    <row r="15" spans="1:12" x14ac:dyDescent="0.3">
      <c r="A15" s="12" t="s">
        <v>47</v>
      </c>
      <c r="B15" s="9" t="s">
        <v>64</v>
      </c>
      <c r="C15" s="21">
        <v>159.16999999999999</v>
      </c>
      <c r="D15" s="13" t="s">
        <v>5</v>
      </c>
      <c r="E15" s="16"/>
      <c r="F15" s="13" t="s">
        <v>6</v>
      </c>
      <c r="G15" s="13" t="s">
        <v>7</v>
      </c>
      <c r="H15" s="14">
        <f t="shared" si="0"/>
        <v>0</v>
      </c>
    </row>
    <row r="16" spans="1:12" ht="15" customHeight="1" x14ac:dyDescent="0.3">
      <c r="A16" s="12" t="s">
        <v>48</v>
      </c>
      <c r="B16" s="9" t="s">
        <v>70</v>
      </c>
      <c r="C16" s="21">
        <v>425.24</v>
      </c>
      <c r="D16" s="13" t="s">
        <v>5</v>
      </c>
      <c r="E16" s="16"/>
      <c r="F16" s="13" t="s">
        <v>8</v>
      </c>
      <c r="G16" s="13" t="s">
        <v>7</v>
      </c>
      <c r="H16" s="14">
        <f t="shared" si="0"/>
        <v>0</v>
      </c>
    </row>
    <row r="17" spans="1:8" x14ac:dyDescent="0.3">
      <c r="A17" s="12" t="s">
        <v>49</v>
      </c>
      <c r="B17" s="9" t="s">
        <v>65</v>
      </c>
      <c r="C17" s="21">
        <v>34.25</v>
      </c>
      <c r="D17" s="13" t="s">
        <v>5</v>
      </c>
      <c r="E17" s="16"/>
      <c r="F17" s="13" t="s">
        <v>8</v>
      </c>
      <c r="G17" s="13" t="s">
        <v>7</v>
      </c>
      <c r="H17" s="14">
        <f t="shared" si="0"/>
        <v>0</v>
      </c>
    </row>
    <row r="18" spans="1:8" x14ac:dyDescent="0.3">
      <c r="A18" s="12" t="s">
        <v>50</v>
      </c>
      <c r="B18" s="9" t="s">
        <v>66</v>
      </c>
      <c r="C18" s="21">
        <v>87.35</v>
      </c>
      <c r="D18" s="13" t="s">
        <v>5</v>
      </c>
      <c r="E18" s="16"/>
      <c r="F18" s="13" t="s">
        <v>8</v>
      </c>
      <c r="G18" s="13" t="s">
        <v>7</v>
      </c>
      <c r="H18" s="14">
        <f t="shared" si="0"/>
        <v>0</v>
      </c>
    </row>
    <row r="19" spans="1:8" x14ac:dyDescent="0.3">
      <c r="A19" s="47" t="s">
        <v>51</v>
      </c>
      <c r="B19" s="8" t="s">
        <v>71</v>
      </c>
      <c r="C19" s="21">
        <v>14.68</v>
      </c>
      <c r="D19" s="13" t="s">
        <v>5</v>
      </c>
      <c r="E19" s="16"/>
      <c r="F19" s="13" t="s">
        <v>8</v>
      </c>
      <c r="G19" s="13" t="s">
        <v>7</v>
      </c>
      <c r="H19" s="14">
        <f t="shared" si="0"/>
        <v>0</v>
      </c>
    </row>
    <row r="20" spans="1:8" x14ac:dyDescent="0.3">
      <c r="A20" s="47" t="s">
        <v>52</v>
      </c>
      <c r="B20" s="44" t="s">
        <v>72</v>
      </c>
      <c r="C20" s="21">
        <v>43.27</v>
      </c>
      <c r="D20" s="13" t="s">
        <v>5</v>
      </c>
      <c r="E20" s="16"/>
      <c r="F20" s="13" t="s">
        <v>8</v>
      </c>
      <c r="G20" s="13" t="s">
        <v>7</v>
      </c>
      <c r="H20" s="14">
        <f t="shared" si="0"/>
        <v>0</v>
      </c>
    </row>
    <row r="21" spans="1:8" x14ac:dyDescent="0.3">
      <c r="A21" s="47" t="s">
        <v>53</v>
      </c>
      <c r="B21" s="9" t="s">
        <v>67</v>
      </c>
      <c r="C21" s="21">
        <v>1</v>
      </c>
      <c r="D21" s="13" t="s">
        <v>5</v>
      </c>
      <c r="E21" s="16"/>
      <c r="F21" s="13" t="s">
        <v>8</v>
      </c>
      <c r="G21" s="13" t="s">
        <v>7</v>
      </c>
      <c r="H21" s="14">
        <f t="shared" si="0"/>
        <v>0</v>
      </c>
    </row>
    <row r="22" spans="1:8" x14ac:dyDescent="0.3">
      <c r="A22" s="47" t="s">
        <v>54</v>
      </c>
      <c r="B22" s="8" t="s">
        <v>73</v>
      </c>
      <c r="C22" s="21">
        <v>1</v>
      </c>
      <c r="D22" s="13" t="s">
        <v>5</v>
      </c>
      <c r="E22" s="16"/>
      <c r="F22" s="13" t="s">
        <v>6</v>
      </c>
      <c r="G22" s="13" t="s">
        <v>7</v>
      </c>
      <c r="H22" s="14">
        <f t="shared" si="0"/>
        <v>0</v>
      </c>
    </row>
    <row r="23" spans="1:8" x14ac:dyDescent="0.3">
      <c r="A23" s="12" t="s">
        <v>55</v>
      </c>
      <c r="B23" s="9" t="s">
        <v>75</v>
      </c>
      <c r="C23" s="21">
        <v>238.02</v>
      </c>
      <c r="D23" s="13" t="s">
        <v>5</v>
      </c>
      <c r="E23" s="16"/>
      <c r="F23" s="13" t="s">
        <v>10</v>
      </c>
      <c r="G23" s="13" t="s">
        <v>7</v>
      </c>
      <c r="H23" s="14">
        <f t="shared" si="0"/>
        <v>0</v>
      </c>
    </row>
    <row r="24" spans="1:8" x14ac:dyDescent="0.3">
      <c r="A24" s="12" t="s">
        <v>56</v>
      </c>
      <c r="B24" s="9" t="s">
        <v>76</v>
      </c>
      <c r="C24" s="21">
        <v>281.77</v>
      </c>
      <c r="D24" s="13" t="s">
        <v>5</v>
      </c>
      <c r="E24" s="16"/>
      <c r="F24" s="13" t="s">
        <v>10</v>
      </c>
      <c r="G24" s="13" t="s">
        <v>7</v>
      </c>
      <c r="H24" s="14">
        <f t="shared" si="0"/>
        <v>0</v>
      </c>
    </row>
    <row r="25" spans="1:8" x14ac:dyDescent="0.3">
      <c r="A25" s="12" t="s">
        <v>57</v>
      </c>
      <c r="B25" s="9" t="s">
        <v>77</v>
      </c>
      <c r="C25" s="21">
        <v>157.81</v>
      </c>
      <c r="D25" s="13" t="s">
        <v>5</v>
      </c>
      <c r="E25" s="16"/>
      <c r="F25" s="13" t="s">
        <v>6</v>
      </c>
      <c r="G25" s="13" t="s">
        <v>7</v>
      </c>
      <c r="H25" s="14">
        <f t="shared" si="0"/>
        <v>0</v>
      </c>
    </row>
    <row r="26" spans="1:8" x14ac:dyDescent="0.3">
      <c r="A26" s="12" t="s">
        <v>58</v>
      </c>
      <c r="B26" s="9" t="s">
        <v>68</v>
      </c>
      <c r="C26" s="21">
        <v>1</v>
      </c>
      <c r="D26" s="13" t="s">
        <v>5</v>
      </c>
      <c r="E26" s="16"/>
      <c r="F26" s="13" t="s">
        <v>11</v>
      </c>
      <c r="G26" s="13" t="s">
        <v>7</v>
      </c>
      <c r="H26" s="14">
        <f t="shared" si="0"/>
        <v>0</v>
      </c>
    </row>
    <row r="27" spans="1:8" x14ac:dyDescent="0.3">
      <c r="A27" s="12" t="s">
        <v>59</v>
      </c>
      <c r="B27" s="9" t="s">
        <v>81</v>
      </c>
      <c r="C27" s="21">
        <v>188.63</v>
      </c>
      <c r="D27" s="13" t="s">
        <v>5</v>
      </c>
      <c r="E27" s="16"/>
      <c r="F27" s="13" t="s">
        <v>11</v>
      </c>
      <c r="G27" s="13" t="s">
        <v>7</v>
      </c>
      <c r="H27" s="14">
        <f t="shared" si="0"/>
        <v>0</v>
      </c>
    </row>
    <row r="28" spans="1:8" x14ac:dyDescent="0.3">
      <c r="A28" s="12" t="s">
        <v>60</v>
      </c>
      <c r="B28" s="9" t="s">
        <v>82</v>
      </c>
      <c r="C28" s="21">
        <v>47.9</v>
      </c>
      <c r="D28" s="13" t="s">
        <v>5</v>
      </c>
      <c r="E28" s="16"/>
      <c r="F28" s="13" t="s">
        <v>6</v>
      </c>
      <c r="G28" s="13" t="s">
        <v>7</v>
      </c>
      <c r="H28" s="14">
        <f t="shared" si="0"/>
        <v>0</v>
      </c>
    </row>
    <row r="29" spans="1:8" x14ac:dyDescent="0.3">
      <c r="C29" s="17"/>
      <c r="E29" s="16"/>
      <c r="F29" s="13"/>
      <c r="H29" s="14"/>
    </row>
    <row r="30" spans="1:8" ht="14.4" x14ac:dyDescent="0.3">
      <c r="B30" s="2" t="s">
        <v>108</v>
      </c>
      <c r="H30" s="1">
        <f>SUM(H9:H28)</f>
        <v>0</v>
      </c>
    </row>
    <row r="31" spans="1:8" ht="14.4" x14ac:dyDescent="0.3">
      <c r="B31" s="59" t="s">
        <v>110</v>
      </c>
      <c r="C31" s="60"/>
      <c r="D31" s="60"/>
      <c r="E31" s="61"/>
      <c r="F31" s="33"/>
      <c r="G31" s="34" t="s">
        <v>109</v>
      </c>
      <c r="H31" s="40">
        <f>H30*12</f>
        <v>0</v>
      </c>
    </row>
    <row r="32" spans="1:8" ht="14.4" x14ac:dyDescent="0.3">
      <c r="B32" s="62"/>
      <c r="C32" s="63"/>
      <c r="D32" s="63"/>
      <c r="E32" s="64"/>
      <c r="F32" s="36"/>
      <c r="G32" s="37"/>
      <c r="H32" s="38"/>
    </row>
    <row r="33" spans="1:8" x14ac:dyDescent="0.3">
      <c r="A33" s="24"/>
      <c r="B33" s="25"/>
      <c r="C33" s="25"/>
      <c r="D33" s="26"/>
      <c r="E33" s="25"/>
      <c r="F33" s="25"/>
      <c r="G33" s="26"/>
      <c r="H33" s="25"/>
    </row>
    <row r="34" spans="1:8" x14ac:dyDescent="0.3">
      <c r="A34" s="11" t="s">
        <v>84</v>
      </c>
      <c r="B34" s="9" t="s">
        <v>85</v>
      </c>
      <c r="C34" s="21">
        <v>27</v>
      </c>
      <c r="D34" s="13" t="s">
        <v>5</v>
      </c>
      <c r="E34" s="16"/>
      <c r="F34" s="13" t="s">
        <v>15</v>
      </c>
      <c r="H34" s="14">
        <f>E34*C34</f>
        <v>0</v>
      </c>
    </row>
  </sheetData>
  <sheetProtection algorithmName="SHA-512" hashValue="ucjs+2FV0+luov+iyv3BaxjtiVtrs35uFzSQyYD1AgVUOUY4P4s55cvVvHnpx1W4ynnHEZvTJbev6DHUzHEhAw==" saltValue="pHObsefvNa1BzCDQQ0Xb0g==" spinCount="100000" sheet="1"/>
  <protectedRanges>
    <protectedRange sqref="E29" name="Unit Price"/>
  </protectedRanges>
  <mergeCells count="3">
    <mergeCell ref="A4:H4"/>
    <mergeCell ref="B6:H6"/>
    <mergeCell ref="B31:E32"/>
  </mergeCells>
  <pageMargins left="0.7" right="0.7" top="0.75" bottom="0.5" header="0.3" footer="0.3"/>
  <pageSetup scale="90" orientation="landscape" r:id="rId1"/>
  <headerFooter>
    <oddFooter>&amp;R&amp;"-,Regular"&amp;P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2"/>
  <sheetViews>
    <sheetView view="pageLayout" topLeftCell="A16" zoomScaleNormal="110" workbookViewId="0">
      <selection activeCell="A5" sqref="A5:J5"/>
    </sheetView>
  </sheetViews>
  <sheetFormatPr defaultColWidth="8.77734375" defaultRowHeight="13.8" x14ac:dyDescent="0.3"/>
  <cols>
    <col min="1" max="1" width="33.6640625" style="9" customWidth="1"/>
    <col min="2" max="6" width="8.77734375" style="9"/>
    <col min="7" max="7" width="21.109375" style="9" customWidth="1"/>
    <col min="8" max="8" width="3.44140625" style="9" customWidth="1"/>
    <col min="9" max="9" width="21.109375" style="9" customWidth="1"/>
    <col min="10" max="16384" width="8.77734375" style="9"/>
  </cols>
  <sheetData>
    <row r="1" spans="1:12" ht="15.6" x14ac:dyDescent="0.3">
      <c r="A1" s="42" t="s">
        <v>88</v>
      </c>
      <c r="B1" s="42"/>
      <c r="C1" s="42"/>
      <c r="D1" s="42"/>
      <c r="E1" s="42"/>
      <c r="F1" s="42"/>
      <c r="G1" s="42"/>
      <c r="H1" s="42"/>
      <c r="I1" s="42"/>
      <c r="J1" s="42"/>
    </row>
    <row r="2" spans="1:12" x14ac:dyDescent="0.3">
      <c r="A2" s="9" t="s">
        <v>89</v>
      </c>
    </row>
    <row r="4" spans="1:12" x14ac:dyDescent="0.3">
      <c r="A4" s="56" t="s">
        <v>90</v>
      </c>
      <c r="B4" s="56"/>
      <c r="C4" s="56"/>
      <c r="D4" s="56"/>
      <c r="E4" s="56"/>
      <c r="F4" s="56"/>
      <c r="G4" s="56"/>
      <c r="H4" s="56"/>
      <c r="I4" s="56"/>
      <c r="J4" s="56"/>
      <c r="K4" s="43"/>
      <c r="L4" s="43"/>
    </row>
    <row r="5" spans="1:12" ht="14.4" x14ac:dyDescent="0.3">
      <c r="A5" s="66" t="s">
        <v>117</v>
      </c>
      <c r="B5" s="66"/>
      <c r="C5" s="66"/>
      <c r="D5" s="66"/>
      <c r="E5" s="66"/>
      <c r="F5" s="66"/>
      <c r="G5" s="66"/>
      <c r="H5" s="66"/>
      <c r="I5" s="66"/>
      <c r="J5" s="66"/>
      <c r="K5" s="46"/>
    </row>
    <row r="6" spans="1:12" hidden="1" x14ac:dyDescent="0.3"/>
    <row r="7" spans="1:12" ht="12.75" customHeight="1" x14ac:dyDescent="0.3">
      <c r="A7" s="65" t="s">
        <v>87</v>
      </c>
      <c r="B7" s="65"/>
      <c r="C7" s="65"/>
      <c r="D7" s="65"/>
      <c r="E7" s="65"/>
      <c r="F7" s="65"/>
      <c r="G7" s="65"/>
      <c r="H7" s="65"/>
      <c r="I7" s="65"/>
      <c r="J7" s="65"/>
      <c r="K7" s="8"/>
    </row>
    <row r="8" spans="1:12" x14ac:dyDescent="0.3">
      <c r="A8" s="65"/>
      <c r="B8" s="65"/>
      <c r="C8" s="65"/>
      <c r="D8" s="65"/>
      <c r="E8" s="65"/>
      <c r="F8" s="65"/>
      <c r="G8" s="65"/>
      <c r="H8" s="65"/>
      <c r="I8" s="65"/>
      <c r="J8" s="65"/>
      <c r="K8" s="8"/>
    </row>
    <row r="9" spans="1:12" x14ac:dyDescent="0.3">
      <c r="A9" s="65"/>
      <c r="B9" s="65"/>
      <c r="C9" s="65"/>
      <c r="D9" s="65"/>
      <c r="E9" s="65"/>
      <c r="F9" s="65"/>
      <c r="G9" s="65"/>
      <c r="H9" s="65"/>
      <c r="I9" s="65"/>
      <c r="J9" s="65"/>
      <c r="K9" s="8"/>
    </row>
    <row r="10" spans="1:12" x14ac:dyDescent="0.3">
      <c r="A10" s="65"/>
      <c r="B10" s="65"/>
      <c r="C10" s="65"/>
      <c r="D10" s="65"/>
      <c r="E10" s="65"/>
      <c r="F10" s="65"/>
      <c r="G10" s="65"/>
      <c r="H10" s="65"/>
      <c r="I10" s="65"/>
      <c r="J10" s="65"/>
      <c r="K10" s="8"/>
    </row>
    <row r="13" spans="1:12" x14ac:dyDescent="0.3">
      <c r="A13" s="71" t="s">
        <v>31</v>
      </c>
      <c r="B13" s="71"/>
      <c r="C13" s="71"/>
      <c r="D13" s="71"/>
      <c r="E13" s="71"/>
      <c r="F13" s="71"/>
      <c r="G13" s="71"/>
      <c r="H13" s="71"/>
      <c r="I13" s="71"/>
      <c r="J13" s="71"/>
    </row>
    <row r="14" spans="1:12" x14ac:dyDescent="0.3">
      <c r="A14" s="71" t="s">
        <v>32</v>
      </c>
      <c r="B14" s="71"/>
      <c r="C14" s="71"/>
      <c r="D14" s="71"/>
      <c r="E14" s="71"/>
      <c r="H14" s="9" t="s">
        <v>14</v>
      </c>
      <c r="I14" s="30">
        <f>'Year 1'!H31</f>
        <v>0</v>
      </c>
    </row>
    <row r="16" spans="1:12" x14ac:dyDescent="0.3">
      <c r="A16" s="9" t="s">
        <v>33</v>
      </c>
    </row>
    <row r="17" spans="1:9" x14ac:dyDescent="0.3">
      <c r="A17" s="9" t="s">
        <v>34</v>
      </c>
      <c r="H17" s="9" t="s">
        <v>22</v>
      </c>
      <c r="I17" s="30">
        <f>'Year 2'!H31</f>
        <v>0</v>
      </c>
    </row>
    <row r="19" spans="1:9" x14ac:dyDescent="0.3">
      <c r="A19" s="9" t="s">
        <v>35</v>
      </c>
    </row>
    <row r="20" spans="1:9" x14ac:dyDescent="0.3">
      <c r="A20" s="9" t="s">
        <v>36</v>
      </c>
      <c r="H20" s="9" t="s">
        <v>25</v>
      </c>
      <c r="I20" s="30">
        <f>'Year 3'!H31</f>
        <v>0</v>
      </c>
    </row>
    <row r="22" spans="1:9" x14ac:dyDescent="0.3">
      <c r="A22" s="9" t="s">
        <v>37</v>
      </c>
    </row>
    <row r="23" spans="1:9" x14ac:dyDescent="0.3">
      <c r="A23" s="9" t="s">
        <v>38</v>
      </c>
      <c r="H23" s="9" t="s">
        <v>27</v>
      </c>
      <c r="I23" s="30">
        <f>'Year 4'!H31</f>
        <v>0</v>
      </c>
    </row>
    <row r="25" spans="1:9" x14ac:dyDescent="0.3">
      <c r="A25" s="9" t="s">
        <v>39</v>
      </c>
    </row>
    <row r="26" spans="1:9" x14ac:dyDescent="0.3">
      <c r="A26" s="9" t="s">
        <v>40</v>
      </c>
      <c r="H26" s="9" t="s">
        <v>30</v>
      </c>
      <c r="I26" s="30">
        <f>'Year 5'!H31</f>
        <v>0</v>
      </c>
    </row>
    <row r="27" spans="1:9" x14ac:dyDescent="0.3">
      <c r="I27" s="48"/>
    </row>
    <row r="28" spans="1:9" x14ac:dyDescent="0.3">
      <c r="A28" s="9" t="s">
        <v>99</v>
      </c>
    </row>
    <row r="29" spans="1:9" x14ac:dyDescent="0.3">
      <c r="A29" s="9" t="s">
        <v>112</v>
      </c>
      <c r="H29" s="9" t="s">
        <v>105</v>
      </c>
      <c r="I29" s="30">
        <f>'Option Year 1'!H31</f>
        <v>0</v>
      </c>
    </row>
    <row r="30" spans="1:9" x14ac:dyDescent="0.3">
      <c r="I30" s="48"/>
    </row>
    <row r="31" spans="1:9" x14ac:dyDescent="0.3">
      <c r="A31" s="9" t="s">
        <v>98</v>
      </c>
    </row>
    <row r="32" spans="1:9" x14ac:dyDescent="0.3">
      <c r="A32" s="9" t="s">
        <v>113</v>
      </c>
      <c r="H32" s="9" t="s">
        <v>109</v>
      </c>
      <c r="I32" s="30">
        <f>'Option Year 2'!H31</f>
        <v>0</v>
      </c>
    </row>
    <row r="33" spans="1:9" x14ac:dyDescent="0.3">
      <c r="I33" s="48"/>
    </row>
    <row r="35" spans="1:9" ht="14.4" x14ac:dyDescent="0.3">
      <c r="A35" s="72" t="s">
        <v>114</v>
      </c>
      <c r="B35" s="73"/>
      <c r="C35" s="73"/>
      <c r="D35" s="73"/>
      <c r="E35" s="73"/>
      <c r="F35" s="73"/>
      <c r="G35" s="73"/>
      <c r="H35" s="39" t="s">
        <v>115</v>
      </c>
      <c r="I35" s="32">
        <f>SUM(I14,I17,I20,I23,I26,I29,I32)</f>
        <v>0</v>
      </c>
    </row>
    <row r="36" spans="1:9" ht="14.4" x14ac:dyDescent="0.3">
      <c r="A36" s="6"/>
      <c r="B36" s="19"/>
      <c r="C36" s="19"/>
      <c r="D36" s="19"/>
      <c r="E36" s="19"/>
      <c r="F36" s="19"/>
      <c r="G36" s="19"/>
      <c r="H36" s="3"/>
      <c r="I36" s="27"/>
    </row>
    <row r="37" spans="1:9" ht="14.4" x14ac:dyDescent="0.3">
      <c r="A37" s="6"/>
      <c r="B37" s="19"/>
      <c r="C37" s="19"/>
      <c r="D37" s="19"/>
      <c r="E37" s="19"/>
      <c r="F37" s="19"/>
      <c r="G37" s="19"/>
      <c r="H37" s="3"/>
      <c r="I37" s="22"/>
    </row>
    <row r="38" spans="1:9" ht="14.4" x14ac:dyDescent="0.3">
      <c r="A38" s="67" t="s">
        <v>116</v>
      </c>
      <c r="B38" s="67"/>
      <c r="C38" s="67"/>
      <c r="D38" s="67"/>
      <c r="E38" s="67"/>
      <c r="F38" s="67"/>
      <c r="G38" s="67"/>
      <c r="H38" s="3"/>
      <c r="I38" s="31">
        <f>'Option Year 2'!H34+'Option Year 1'!H34+'Year 5'!H34+'Year 4'!H34+'Year 3'!H34+'Year 2'!H34+'Year 1'!H34</f>
        <v>0</v>
      </c>
    </row>
    <row r="39" spans="1:9" ht="14.4" x14ac:dyDescent="0.3">
      <c r="A39" s="6"/>
      <c r="B39" s="19"/>
      <c r="C39" s="19"/>
      <c r="D39" s="19"/>
      <c r="E39" s="19"/>
      <c r="F39" s="19"/>
      <c r="G39" s="19"/>
      <c r="H39" s="3"/>
      <c r="I39" s="29"/>
    </row>
    <row r="40" spans="1:9" x14ac:dyDescent="0.3">
      <c r="A40" s="28"/>
    </row>
    <row r="41" spans="1:9" x14ac:dyDescent="0.3">
      <c r="A41" s="28"/>
    </row>
    <row r="42" spans="1:9" x14ac:dyDescent="0.3">
      <c r="A42" s="20" t="s">
        <v>41</v>
      </c>
      <c r="B42" s="10"/>
      <c r="C42" s="10"/>
      <c r="D42" s="10"/>
      <c r="E42" s="68"/>
      <c r="F42" s="69"/>
      <c r="G42" s="69"/>
      <c r="H42" s="69"/>
      <c r="I42" s="70"/>
    </row>
  </sheetData>
  <protectedRanges>
    <protectedRange sqref="E42" name="Signature"/>
  </protectedRanges>
  <mergeCells count="8">
    <mergeCell ref="A4:J4"/>
    <mergeCell ref="A7:J10"/>
    <mergeCell ref="A5:J5"/>
    <mergeCell ref="A38:G38"/>
    <mergeCell ref="E42:I42"/>
    <mergeCell ref="A13:J13"/>
    <mergeCell ref="A14:E14"/>
    <mergeCell ref="A35:G35"/>
  </mergeCells>
  <pageMargins left="0.7" right="0.7" top="0.75" bottom="0.75" header="0.3" footer="0.3"/>
  <pageSetup orientation="landscape" r:id="rId1"/>
  <headerFooter>
    <oddFooter>&amp;R&amp;"-,Regular"&amp;P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a1de03b0-0592-40a5-b7e4-339aac32d781"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0486585-A69A-4EBE-9AF4-74C9F8C9DD9F}"/>
</file>

<file path=customXml/itemProps2.xml><?xml version="1.0" encoding="utf-8"?>
<ds:datastoreItem xmlns:ds="http://schemas.openxmlformats.org/officeDocument/2006/customXml" ds:itemID="{3B5C7C03-B32F-4723-8E6F-845EC0443740}"/>
</file>

<file path=customXml/itemProps3.xml><?xml version="1.0" encoding="utf-8"?>
<ds:datastoreItem xmlns:ds="http://schemas.openxmlformats.org/officeDocument/2006/customXml" ds:itemID="{85A82574-D7D7-4782-9CF3-7B2191125B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Year 1</vt:lpstr>
      <vt:lpstr>Year 2</vt:lpstr>
      <vt:lpstr>Year 3</vt:lpstr>
      <vt:lpstr>Year 4</vt:lpstr>
      <vt:lpstr>Year 5</vt:lpstr>
      <vt:lpstr>Option Year 1</vt:lpstr>
      <vt:lpstr>Option Year 2</vt:lpstr>
      <vt:lpstr>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Patti;Christopher Hautala</dc:creator>
  <cp:lastModifiedBy>Donna Walker</cp:lastModifiedBy>
  <cp:lastPrinted>2021-09-03T16:10:01Z</cp:lastPrinted>
  <dcterms:created xsi:type="dcterms:W3CDTF">2021-06-10T12:40:39Z</dcterms:created>
  <dcterms:modified xsi:type="dcterms:W3CDTF">2022-01-19T19:21:18Z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